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Sheet1!$A$5:$XEV$37</definedName>
  </definedNames>
  <calcPr calcId="144525"/>
</workbook>
</file>

<file path=xl/sharedStrings.xml><?xml version="1.0" encoding="utf-8"?>
<sst xmlns="http://schemas.openxmlformats.org/spreadsheetml/2006/main" count="48" uniqueCount="46">
  <si>
    <t>附件一</t>
  </si>
  <si>
    <t>2022年义务教育寄宿制学校增加公用经费安排表</t>
  </si>
  <si>
    <t>单位：万元</t>
  </si>
  <si>
    <t>预算代码</t>
  </si>
  <si>
    <t>学校名称</t>
  </si>
  <si>
    <t>寄宿生数</t>
  </si>
  <si>
    <t>食堂工作人员</t>
  </si>
  <si>
    <t>2022年寄宿制增加公用经费</t>
  </si>
  <si>
    <t>春季
学期</t>
  </si>
  <si>
    <t>秋季
学期</t>
  </si>
  <si>
    <t>合计</t>
  </si>
  <si>
    <t>融教〔2021〕397号安排资金</t>
  </si>
  <si>
    <t>融教〔2022〕37号安排资金</t>
  </si>
  <si>
    <t>本次下达资金</t>
  </si>
  <si>
    <t>合   计</t>
  </si>
  <si>
    <t>福清市特殊教育学校</t>
  </si>
  <si>
    <t>福清东张中学</t>
  </si>
  <si>
    <t>福清江兜华侨中学</t>
  </si>
  <si>
    <t>福清良镇中学</t>
  </si>
  <si>
    <t>福清市一都初级中学</t>
  </si>
  <si>
    <t>福清市民乐初级中学</t>
  </si>
  <si>
    <t>福清市梧瑞初级中学</t>
  </si>
  <si>
    <t>福清上迳融侨中学</t>
  </si>
  <si>
    <t>福清市梧岗初级中学</t>
  </si>
  <si>
    <t>福清市高岭初级中学</t>
  </si>
  <si>
    <t>福清元樵中学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</si>
  <si>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</si>
  <si>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</si>
  <si>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</si>
  <si>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</si>
  <si>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</si>
  <si>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</si>
  <si>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</si>
  <si>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</si>
  <si>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</si>
  <si>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</si>
  <si>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</si>
  <si>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</si>
  <si>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</si>
  <si>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</si>
  <si>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</si>
  <si>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</si>
  <si>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</si>
  <si>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</si>
  <si>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</si>
  <si>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福清一中观溪校区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</si>
</sst>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/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4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校舍排查表2009072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8"/>
  <sheetViews>
    <sheetView tabSelected="1" workbookViewId="0">
      <selection activeCell="I5" sqref="I5"/>
    </sheetView>
  </sheetViews>
  <sheetFormatPr defaultColWidth="9" defaultRowHeight="14.25"/>
  <cols>
    <col min="1" max="1" width="8.625" style="5" customWidth="1"/>
    <col min="2" max="2" width="19.375" style="6" customWidth="1"/>
    <col min="3" max="7" width="8.25" style="6" customWidth="1"/>
    <col min="8" max="8" width="10.375" style="6" customWidth="1"/>
    <col min="9" max="9" width="10.375" style="5" customWidth="1"/>
    <col min="10" max="10" width="9.875" style="5" customWidth="1"/>
    <col min="11" max="16376" width="9" style="5"/>
  </cols>
  <sheetData>
    <row r="1" s="1" customFormat="1" ht="22.5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2" customFormat="1" ht="58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22" customHeight="1" spans="1:10">
      <c r="A3" s="11"/>
      <c r="B3" s="12"/>
      <c r="C3" s="13"/>
      <c r="D3" s="13"/>
      <c r="E3" s="13"/>
      <c r="F3" s="13"/>
      <c r="G3" s="13"/>
      <c r="H3" s="14" t="s">
        <v>2</v>
      </c>
      <c r="I3" s="14"/>
      <c r="J3" s="14"/>
    </row>
    <row r="4" s="3" customFormat="1" ht="34" customHeight="1" spans="1:16376">
      <c r="A4" s="15" t="s">
        <v>3</v>
      </c>
      <c r="B4" s="15" t="s">
        <v>4</v>
      </c>
      <c r="C4" s="16" t="s">
        <v>5</v>
      </c>
      <c r="D4" s="17"/>
      <c r="E4" s="16" t="s">
        <v>6</v>
      </c>
      <c r="F4" s="17"/>
      <c r="G4" s="18" t="s">
        <v>7</v>
      </c>
      <c r="H4" s="18"/>
      <c r="I4" s="18"/>
      <c r="J4" s="17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</row>
    <row r="5" s="3" customFormat="1" ht="51" customHeight="1" spans="1:16376">
      <c r="A5" s="19"/>
      <c r="B5" s="19"/>
      <c r="C5" s="20" t="s">
        <v>8</v>
      </c>
      <c r="D5" s="20" t="s">
        <v>9</v>
      </c>
      <c r="E5" s="20" t="s">
        <v>8</v>
      </c>
      <c r="F5" s="20" t="s">
        <v>9</v>
      </c>
      <c r="G5" s="20" t="s">
        <v>10</v>
      </c>
      <c r="H5" s="21" t="s">
        <v>11</v>
      </c>
      <c r="I5" s="21" t="s">
        <v>12</v>
      </c>
      <c r="J5" s="20" t="s">
        <v>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</row>
    <row r="6" s="3" customFormat="1" ht="20" customHeight="1" spans="1:10">
      <c r="A6" s="22"/>
      <c r="B6" s="23" t="s">
        <v>14</v>
      </c>
      <c r="C6" s="23">
        <f>SUM(C7:C37)</f>
        <v>5057</v>
      </c>
      <c r="D6" s="23">
        <f>SUM(D7:D37)</f>
        <v>5201</v>
      </c>
      <c r="E6" s="23">
        <f t="shared" ref="E6:J6" si="0">SUM(E7:E37)</f>
        <v>106</v>
      </c>
      <c r="F6" s="23">
        <f t="shared" si="0"/>
        <v>111</v>
      </c>
      <c r="G6" s="23">
        <f t="shared" si="0"/>
        <v>441.6</v>
      </c>
      <c r="H6" s="23">
        <f t="shared" si="0"/>
        <v>4.4</v>
      </c>
      <c r="I6" s="23">
        <f t="shared" si="0"/>
        <v>398.9</v>
      </c>
      <c r="J6" s="23">
        <f t="shared" si="0"/>
        <v>38.3</v>
      </c>
    </row>
    <row r="7" s="3" customFormat="1" ht="20" customHeight="1" spans="1:16376">
      <c r="A7" s="24">
        <v>604021</v>
      </c>
      <c r="B7" s="25" t="s">
        <v>15</v>
      </c>
      <c r="C7" s="25">
        <v>240</v>
      </c>
      <c r="D7" s="25">
        <v>284</v>
      </c>
      <c r="E7" s="25">
        <f>IF(C7&lt;50,1,ROUND(C7/50,0))</f>
        <v>5</v>
      </c>
      <c r="F7" s="25">
        <f>IF(D7&lt;50,1,ROUND(D7/50,0))</f>
        <v>6</v>
      </c>
      <c r="G7" s="25">
        <f>E7*2.7+F7*1.4</f>
        <v>21.9</v>
      </c>
      <c r="H7" s="26"/>
      <c r="I7" s="30">
        <v>18.5</v>
      </c>
      <c r="J7" s="30">
        <f>G7-H7-I7</f>
        <v>3.4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  <row r="8" s="3" customFormat="1" ht="20" customHeight="1" spans="1:16376">
      <c r="A8" s="26">
        <v>604111</v>
      </c>
      <c r="B8" s="25" t="s">
        <v>16</v>
      </c>
      <c r="C8" s="25">
        <v>168</v>
      </c>
      <c r="D8" s="25">
        <v>162</v>
      </c>
      <c r="E8" s="25">
        <f>IF(C8&lt;50,1,ROUND(C8/50,0))</f>
        <v>3</v>
      </c>
      <c r="F8" s="25">
        <f>IF(D8&lt;50,1,ROUND(D8/50,0))</f>
        <v>3</v>
      </c>
      <c r="G8" s="25">
        <f>E8*2.7+F8*1.4</f>
        <v>12.3</v>
      </c>
      <c r="H8" s="26"/>
      <c r="I8" s="30">
        <v>14.8</v>
      </c>
      <c r="J8" s="30">
        <f t="shared" ref="J8:J37" si="1">G8-H8-I8</f>
        <v>-2.5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</row>
    <row r="9" s="4" customFormat="1" ht="20" customHeight="1" spans="1:10">
      <c r="A9" s="26">
        <v>604118</v>
      </c>
      <c r="B9" s="25" t="s">
        <v>17</v>
      </c>
      <c r="C9" s="25">
        <v>37</v>
      </c>
      <c r="D9" s="25">
        <v>41</v>
      </c>
      <c r="E9" s="25">
        <f t="shared" ref="E9:E36" si="2">IF(C9&lt;50,1,ROUND(C9/50,0))</f>
        <v>1</v>
      </c>
      <c r="F9" s="25">
        <f>IF(D9&lt;50,1,ROUND(D9/50,0))</f>
        <v>1</v>
      </c>
      <c r="G9" s="25">
        <f t="shared" ref="G9:G37" si="3">E9*2.7+F9*1.4</f>
        <v>4.1</v>
      </c>
      <c r="H9" s="26"/>
      <c r="I9" s="30">
        <v>3.7</v>
      </c>
      <c r="J9" s="30">
        <f t="shared" si="1"/>
        <v>0.399999999999999</v>
      </c>
    </row>
    <row r="10" s="4" customFormat="1" ht="20" customHeight="1" spans="1:10">
      <c r="A10" s="26">
        <v>604137</v>
      </c>
      <c r="B10" s="25" t="s">
        <v>18</v>
      </c>
      <c r="C10" s="25">
        <v>128</v>
      </c>
      <c r="D10" s="25">
        <v>98</v>
      </c>
      <c r="E10" s="25">
        <f t="shared" si="2"/>
        <v>3</v>
      </c>
      <c r="F10" s="25">
        <f t="shared" ref="F9:F37" si="4">IF(D10&lt;50,1,ROUND(D10/50,0))</f>
        <v>2</v>
      </c>
      <c r="G10" s="25">
        <f t="shared" si="3"/>
        <v>10.9</v>
      </c>
      <c r="H10" s="26">
        <v>0.800000000000001</v>
      </c>
      <c r="I10" s="30">
        <v>10.3</v>
      </c>
      <c r="J10" s="30">
        <f t="shared" si="1"/>
        <v>-0.199999999999999</v>
      </c>
    </row>
    <row r="11" s="4" customFormat="1" ht="20" customHeight="1" spans="1:10">
      <c r="A11" s="26">
        <v>604138</v>
      </c>
      <c r="B11" s="25" t="s">
        <v>19</v>
      </c>
      <c r="C11" s="25">
        <v>35</v>
      </c>
      <c r="D11" s="25">
        <v>34</v>
      </c>
      <c r="E11" s="25">
        <f t="shared" si="2"/>
        <v>1</v>
      </c>
      <c r="F11" s="25">
        <f t="shared" si="4"/>
        <v>1</v>
      </c>
      <c r="G11" s="25">
        <f t="shared" si="3"/>
        <v>4.1</v>
      </c>
      <c r="H11" s="26"/>
      <c r="I11" s="30">
        <v>3.7</v>
      </c>
      <c r="J11" s="30">
        <f t="shared" si="1"/>
        <v>0.399999999999999</v>
      </c>
    </row>
    <row r="12" s="4" customFormat="1" ht="20" customHeight="1" spans="1:10">
      <c r="A12" s="26">
        <v>604139</v>
      </c>
      <c r="B12" s="26" t="s">
        <v>20</v>
      </c>
      <c r="C12" s="26">
        <v>48</v>
      </c>
      <c r="D12" s="26">
        <v>23</v>
      </c>
      <c r="E12" s="25">
        <f t="shared" si="2"/>
        <v>1</v>
      </c>
      <c r="F12" s="25">
        <f t="shared" si="4"/>
        <v>1</v>
      </c>
      <c r="G12" s="25">
        <f t="shared" si="3"/>
        <v>4.1</v>
      </c>
      <c r="H12" s="26"/>
      <c r="I12" s="30">
        <v>3.7</v>
      </c>
      <c r="J12" s="30">
        <f t="shared" si="1"/>
        <v>0.399999999999999</v>
      </c>
    </row>
    <row r="13" s="4" customFormat="1" ht="20" customHeight="1" spans="1:10">
      <c r="A13" s="26">
        <v>604140</v>
      </c>
      <c r="B13" s="25" t="s">
        <v>21</v>
      </c>
      <c r="C13" s="25">
        <v>80</v>
      </c>
      <c r="D13" s="25">
        <v>77</v>
      </c>
      <c r="E13" s="25">
        <f t="shared" si="2"/>
        <v>2</v>
      </c>
      <c r="F13" s="25">
        <f t="shared" si="4"/>
        <v>2</v>
      </c>
      <c r="G13" s="25">
        <f t="shared" si="3"/>
        <v>8.2</v>
      </c>
      <c r="H13" s="26"/>
      <c r="I13" s="30">
        <v>7.4</v>
      </c>
      <c r="J13" s="30">
        <f t="shared" si="1"/>
        <v>0.799999999999999</v>
      </c>
    </row>
    <row r="14" s="4" customFormat="1" ht="20" customHeight="1" spans="1:10">
      <c r="A14" s="26">
        <v>604141</v>
      </c>
      <c r="B14" s="25" t="s">
        <v>22</v>
      </c>
      <c r="C14" s="25">
        <v>325</v>
      </c>
      <c r="D14" s="25">
        <v>298</v>
      </c>
      <c r="E14" s="25">
        <f t="shared" si="2"/>
        <v>7</v>
      </c>
      <c r="F14" s="25">
        <f t="shared" si="4"/>
        <v>6</v>
      </c>
      <c r="G14" s="25">
        <f t="shared" si="3"/>
        <v>27.3</v>
      </c>
      <c r="H14" s="26"/>
      <c r="I14" s="30">
        <v>25.9</v>
      </c>
      <c r="J14" s="30">
        <f t="shared" si="1"/>
        <v>1.4</v>
      </c>
    </row>
    <row r="15" s="4" customFormat="1" ht="20" customHeight="1" spans="1:10">
      <c r="A15" s="26">
        <v>604142</v>
      </c>
      <c r="B15" s="25" t="s">
        <v>23</v>
      </c>
      <c r="C15" s="25">
        <v>451</v>
      </c>
      <c r="D15" s="25">
        <v>491</v>
      </c>
      <c r="E15" s="25">
        <f t="shared" si="2"/>
        <v>9</v>
      </c>
      <c r="F15" s="25">
        <f t="shared" si="4"/>
        <v>10</v>
      </c>
      <c r="G15" s="25">
        <f t="shared" si="3"/>
        <v>38.3</v>
      </c>
      <c r="H15" s="26"/>
      <c r="I15" s="30">
        <v>37</v>
      </c>
      <c r="J15" s="30">
        <f t="shared" si="1"/>
        <v>1.3</v>
      </c>
    </row>
    <row r="16" s="4" customFormat="1" ht="20" customHeight="1" spans="1:16376">
      <c r="A16" s="26">
        <v>604145</v>
      </c>
      <c r="B16" s="26" t="s">
        <v>24</v>
      </c>
      <c r="C16" s="26">
        <v>34</v>
      </c>
      <c r="D16" s="26">
        <v>30</v>
      </c>
      <c r="E16" s="25">
        <f t="shared" si="2"/>
        <v>1</v>
      </c>
      <c r="F16" s="25">
        <f t="shared" si="4"/>
        <v>1</v>
      </c>
      <c r="G16" s="25">
        <f t="shared" si="3"/>
        <v>4.1</v>
      </c>
      <c r="H16" s="26">
        <v>0.4</v>
      </c>
      <c r="I16" s="30">
        <v>3.3</v>
      </c>
      <c r="J16" s="30">
        <f t="shared" si="1"/>
        <v>0.4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</row>
    <row r="17" s="4" customFormat="1" ht="20" customHeight="1" spans="1:10">
      <c r="A17" s="26">
        <v>604146</v>
      </c>
      <c r="B17" s="26" t="s">
        <v>25</v>
      </c>
      <c r="C17" s="26">
        <v>28</v>
      </c>
      <c r="D17" s="26">
        <v>19</v>
      </c>
      <c r="E17" s="25">
        <f t="shared" si="2"/>
        <v>1</v>
      </c>
      <c r="F17" s="25">
        <f t="shared" si="4"/>
        <v>1</v>
      </c>
      <c r="G17" s="25">
        <f t="shared" si="3"/>
        <v>4.1</v>
      </c>
      <c r="H17" s="26"/>
      <c r="I17" s="30">
        <v>3.7</v>
      </c>
      <c r="J17" s="30">
        <f t="shared" si="1"/>
        <v>0.399999999999999</v>
      </c>
    </row>
    <row r="18" s="4" customFormat="1" ht="20" customHeight="1" spans="1:10">
      <c r="A18" s="26">
        <v>604153</v>
      </c>
      <c r="B18" s="25" t="s">
        <v>26</v>
      </c>
      <c r="C18" s="25">
        <v>178</v>
      </c>
      <c r="D18" s="25">
        <v>176</v>
      </c>
      <c r="E18" s="25">
        <f t="shared" si="2"/>
        <v>4</v>
      </c>
      <c r="F18" s="25">
        <f t="shared" si="4"/>
        <v>4</v>
      </c>
      <c r="G18" s="25">
        <f t="shared" si="3"/>
        <v>16.4</v>
      </c>
      <c r="H18" s="26"/>
      <c r="I18" s="30">
        <v>14.8</v>
      </c>
      <c r="J18" s="30">
        <f t="shared" si="1"/>
        <v>1.6</v>
      </c>
    </row>
    <row r="19" s="4" customFormat="1" ht="20" customHeight="1" spans="1:10">
      <c r="A19" s="26">
        <v>604154</v>
      </c>
      <c r="B19" s="25" t="s">
        <v>27</v>
      </c>
      <c r="C19" s="25">
        <v>36</v>
      </c>
      <c r="D19" s="25">
        <v>13</v>
      </c>
      <c r="E19" s="25">
        <f t="shared" si="2"/>
        <v>1</v>
      </c>
      <c r="F19" s="25">
        <f t="shared" si="4"/>
        <v>1</v>
      </c>
      <c r="G19" s="25">
        <f t="shared" si="3"/>
        <v>4.1</v>
      </c>
      <c r="H19" s="26"/>
      <c r="I19" s="30">
        <v>3.7</v>
      </c>
      <c r="J19" s="30">
        <f t="shared" si="1"/>
        <v>0.399999999999999</v>
      </c>
    </row>
    <row r="20" s="4" customFormat="1" ht="20" customHeight="1" spans="1:10">
      <c r="A20" s="26">
        <v>604155</v>
      </c>
      <c r="B20" s="25" t="s">
        <v>28</v>
      </c>
      <c r="C20" s="25">
        <v>40</v>
      </c>
      <c r="D20" s="25">
        <v>42</v>
      </c>
      <c r="E20" s="25">
        <f t="shared" si="2"/>
        <v>1</v>
      </c>
      <c r="F20" s="25">
        <f t="shared" si="4"/>
        <v>1</v>
      </c>
      <c r="G20" s="25">
        <f t="shared" si="3"/>
        <v>4.1</v>
      </c>
      <c r="H20" s="26"/>
      <c r="I20" s="30">
        <v>3.7</v>
      </c>
      <c r="J20" s="30">
        <f t="shared" si="1"/>
        <v>0.399999999999999</v>
      </c>
    </row>
    <row r="21" s="4" customFormat="1" ht="20" customHeight="1" spans="1:10">
      <c r="A21" s="26">
        <v>604156</v>
      </c>
      <c r="B21" s="26" t="s">
        <v>29</v>
      </c>
      <c r="C21" s="26">
        <v>112</v>
      </c>
      <c r="D21" s="26">
        <v>102</v>
      </c>
      <c r="E21" s="25">
        <f t="shared" si="2"/>
        <v>2</v>
      </c>
      <c r="F21" s="25">
        <f t="shared" si="4"/>
        <v>2</v>
      </c>
      <c r="G21" s="25">
        <f t="shared" si="3"/>
        <v>8.2</v>
      </c>
      <c r="H21" s="26">
        <v>1.2</v>
      </c>
      <c r="I21" s="30">
        <v>6.2</v>
      </c>
      <c r="J21" s="30">
        <f t="shared" si="1"/>
        <v>0.799999999999999</v>
      </c>
    </row>
    <row r="22" s="4" customFormat="1" ht="20" customHeight="1" spans="1:10">
      <c r="A22" s="26">
        <v>604157</v>
      </c>
      <c r="B22" s="25" t="s">
        <v>30</v>
      </c>
      <c r="C22" s="25">
        <v>269</v>
      </c>
      <c r="D22" s="25">
        <v>307</v>
      </c>
      <c r="E22" s="25">
        <f t="shared" si="2"/>
        <v>5</v>
      </c>
      <c r="F22" s="25">
        <f t="shared" si="4"/>
        <v>6</v>
      </c>
      <c r="G22" s="25">
        <f t="shared" si="3"/>
        <v>21.9</v>
      </c>
      <c r="H22" s="26"/>
      <c r="I22" s="30">
        <v>22.2</v>
      </c>
      <c r="J22" s="30">
        <f t="shared" si="1"/>
        <v>-0.300000000000001</v>
      </c>
    </row>
    <row r="23" s="4" customFormat="1" ht="20" customHeight="1" spans="1:10">
      <c r="A23" s="26">
        <v>604158</v>
      </c>
      <c r="B23" s="25" t="s">
        <v>31</v>
      </c>
      <c r="C23" s="25">
        <v>131</v>
      </c>
      <c r="D23" s="25">
        <v>129</v>
      </c>
      <c r="E23" s="25">
        <f t="shared" si="2"/>
        <v>3</v>
      </c>
      <c r="F23" s="25">
        <f t="shared" si="4"/>
        <v>3</v>
      </c>
      <c r="G23" s="25">
        <f t="shared" si="3"/>
        <v>12.3</v>
      </c>
      <c r="H23" s="26"/>
      <c r="I23" s="30">
        <v>7.4</v>
      </c>
      <c r="J23" s="30">
        <f t="shared" si="1"/>
        <v>4.9</v>
      </c>
    </row>
    <row r="24" s="4" customFormat="1" ht="20" customHeight="1" spans="1:10">
      <c r="A24" s="26">
        <v>604159</v>
      </c>
      <c r="B24" s="25" t="s">
        <v>32</v>
      </c>
      <c r="C24" s="25">
        <v>44</v>
      </c>
      <c r="D24" s="25">
        <v>50</v>
      </c>
      <c r="E24" s="25">
        <f t="shared" si="2"/>
        <v>1</v>
      </c>
      <c r="F24" s="25">
        <f t="shared" si="4"/>
        <v>1</v>
      </c>
      <c r="G24" s="25">
        <f t="shared" si="3"/>
        <v>4.1</v>
      </c>
      <c r="H24" s="26"/>
      <c r="I24" s="30">
        <v>3.7</v>
      </c>
      <c r="J24" s="30">
        <f t="shared" si="1"/>
        <v>0.399999999999999</v>
      </c>
    </row>
    <row r="25" s="4" customFormat="1" ht="20" customHeight="1" spans="1:10">
      <c r="A25" s="26">
        <v>604161</v>
      </c>
      <c r="B25" s="25" t="s">
        <v>33</v>
      </c>
      <c r="C25" s="25">
        <v>45</v>
      </c>
      <c r="D25" s="25">
        <v>30</v>
      </c>
      <c r="E25" s="25">
        <f t="shared" si="2"/>
        <v>1</v>
      </c>
      <c r="F25" s="25">
        <f t="shared" si="4"/>
        <v>1</v>
      </c>
      <c r="G25" s="25">
        <f t="shared" si="3"/>
        <v>4.1</v>
      </c>
      <c r="H25" s="26"/>
      <c r="I25" s="30">
        <v>3.7</v>
      </c>
      <c r="J25" s="30">
        <f t="shared" si="1"/>
        <v>0.399999999999999</v>
      </c>
    </row>
    <row r="26" s="4" customFormat="1" ht="20" customHeight="1" spans="1:10">
      <c r="A26" s="26">
        <v>604162</v>
      </c>
      <c r="B26" s="25" t="s">
        <v>34</v>
      </c>
      <c r="C26" s="25">
        <v>41</v>
      </c>
      <c r="D26" s="25">
        <v>30</v>
      </c>
      <c r="E26" s="25">
        <f t="shared" si="2"/>
        <v>1</v>
      </c>
      <c r="F26" s="25">
        <f t="shared" si="4"/>
        <v>1</v>
      </c>
      <c r="G26" s="25">
        <f t="shared" si="3"/>
        <v>4.1</v>
      </c>
      <c r="H26" s="26"/>
      <c r="I26" s="30">
        <v>3.7</v>
      </c>
      <c r="J26" s="30">
        <f t="shared" si="1"/>
        <v>0.399999999999999</v>
      </c>
    </row>
    <row r="27" s="4" customFormat="1" ht="20" customHeight="1" spans="1:10">
      <c r="A27" s="26">
        <v>604163</v>
      </c>
      <c r="B27" s="25" t="s">
        <v>35</v>
      </c>
      <c r="C27" s="25">
        <v>1017</v>
      </c>
      <c r="D27" s="25">
        <v>982</v>
      </c>
      <c r="E27" s="25">
        <f t="shared" si="2"/>
        <v>20</v>
      </c>
      <c r="F27" s="25">
        <f t="shared" si="4"/>
        <v>20</v>
      </c>
      <c r="G27" s="25">
        <f t="shared" si="3"/>
        <v>82</v>
      </c>
      <c r="H27" s="26"/>
      <c r="I27" s="30">
        <v>77.7</v>
      </c>
      <c r="J27" s="30">
        <f t="shared" si="1"/>
        <v>4.3</v>
      </c>
    </row>
    <row r="28" s="4" customFormat="1" ht="20" customHeight="1" spans="1:10">
      <c r="A28" s="26">
        <v>604164</v>
      </c>
      <c r="B28" s="25" t="s">
        <v>36</v>
      </c>
      <c r="C28" s="25">
        <v>92</v>
      </c>
      <c r="D28" s="25">
        <v>90</v>
      </c>
      <c r="E28" s="25">
        <f t="shared" si="2"/>
        <v>2</v>
      </c>
      <c r="F28" s="25">
        <f t="shared" si="4"/>
        <v>2</v>
      </c>
      <c r="G28" s="25">
        <f t="shared" si="3"/>
        <v>8.2</v>
      </c>
      <c r="H28" s="26"/>
      <c r="I28" s="30">
        <v>7.4</v>
      </c>
      <c r="J28" s="30">
        <f t="shared" si="1"/>
        <v>0.799999999999999</v>
      </c>
    </row>
    <row r="29" s="4" customFormat="1" ht="20" customHeight="1" spans="1:10">
      <c r="A29" s="26">
        <v>604165</v>
      </c>
      <c r="B29" s="25" t="s">
        <v>37</v>
      </c>
      <c r="C29" s="25">
        <v>77</v>
      </c>
      <c r="D29" s="25">
        <v>80</v>
      </c>
      <c r="E29" s="25">
        <f t="shared" si="2"/>
        <v>2</v>
      </c>
      <c r="F29" s="25">
        <f t="shared" si="4"/>
        <v>2</v>
      </c>
      <c r="G29" s="25">
        <f t="shared" si="3"/>
        <v>8.2</v>
      </c>
      <c r="H29" s="26">
        <v>0.4</v>
      </c>
      <c r="I29" s="30">
        <v>7</v>
      </c>
      <c r="J29" s="30">
        <f t="shared" si="1"/>
        <v>0.799999999999999</v>
      </c>
    </row>
    <row r="30" s="4" customFormat="1" ht="20" customHeight="1" spans="1:10">
      <c r="A30" s="26">
        <v>604166</v>
      </c>
      <c r="B30" s="25" t="s">
        <v>38</v>
      </c>
      <c r="C30" s="25">
        <v>60</v>
      </c>
      <c r="D30" s="25">
        <v>52</v>
      </c>
      <c r="E30" s="25">
        <f t="shared" si="2"/>
        <v>1</v>
      </c>
      <c r="F30" s="25">
        <f t="shared" si="4"/>
        <v>1</v>
      </c>
      <c r="G30" s="25">
        <f t="shared" si="3"/>
        <v>4.1</v>
      </c>
      <c r="H30" s="26">
        <v>1.6</v>
      </c>
      <c r="I30" s="30">
        <v>2.1</v>
      </c>
      <c r="J30" s="30">
        <f t="shared" si="1"/>
        <v>0.399999999999999</v>
      </c>
    </row>
    <row r="31" s="4" customFormat="1" ht="20" customHeight="1" spans="1:10">
      <c r="A31" s="26">
        <v>604167</v>
      </c>
      <c r="B31" s="25" t="s">
        <v>39</v>
      </c>
      <c r="C31" s="25">
        <v>199</v>
      </c>
      <c r="D31" s="25">
        <v>215</v>
      </c>
      <c r="E31" s="25">
        <f t="shared" si="2"/>
        <v>4</v>
      </c>
      <c r="F31" s="25">
        <f t="shared" si="4"/>
        <v>4</v>
      </c>
      <c r="G31" s="25">
        <f t="shared" si="3"/>
        <v>16.4</v>
      </c>
      <c r="H31" s="26"/>
      <c r="I31" s="30">
        <v>14.8</v>
      </c>
      <c r="J31" s="30">
        <f t="shared" si="1"/>
        <v>1.6</v>
      </c>
    </row>
    <row r="32" s="4" customFormat="1" ht="20" customHeight="1" spans="1:16376">
      <c r="A32" s="26">
        <v>604168</v>
      </c>
      <c r="B32" s="26" t="s">
        <v>40</v>
      </c>
      <c r="C32" s="26">
        <v>436</v>
      </c>
      <c r="D32" s="26">
        <v>412</v>
      </c>
      <c r="E32" s="25">
        <f t="shared" si="2"/>
        <v>9</v>
      </c>
      <c r="F32" s="25">
        <f t="shared" si="4"/>
        <v>8</v>
      </c>
      <c r="G32" s="25">
        <f t="shared" si="3"/>
        <v>35.5</v>
      </c>
      <c r="H32" s="26"/>
      <c r="I32" s="30">
        <v>33.3</v>
      </c>
      <c r="J32" s="30">
        <f t="shared" si="1"/>
        <v>2.2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O32" s="32"/>
      <c r="UDP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Q32" s="32"/>
      <c r="UWR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B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</row>
    <row r="33" s="4" customFormat="1" ht="20" customHeight="1" spans="1:10">
      <c r="A33" s="26">
        <v>604169</v>
      </c>
      <c r="B33" s="25" t="s">
        <v>41</v>
      </c>
      <c r="C33" s="25">
        <v>126</v>
      </c>
      <c r="D33" s="25">
        <v>126</v>
      </c>
      <c r="E33" s="25">
        <f t="shared" si="2"/>
        <v>3</v>
      </c>
      <c r="F33" s="25">
        <f t="shared" si="4"/>
        <v>3</v>
      </c>
      <c r="G33" s="25">
        <f t="shared" si="3"/>
        <v>12.3</v>
      </c>
      <c r="H33" s="26"/>
      <c r="I33" s="30">
        <v>11.1</v>
      </c>
      <c r="J33" s="30">
        <f t="shared" si="1"/>
        <v>1.2</v>
      </c>
    </row>
    <row r="34" s="4" customFormat="1" ht="20" customHeight="1" spans="1:16376">
      <c r="A34" s="26">
        <v>604170</v>
      </c>
      <c r="B34" s="25" t="s">
        <v>42</v>
      </c>
      <c r="C34" s="25">
        <v>132</v>
      </c>
      <c r="D34" s="25">
        <v>126</v>
      </c>
      <c r="E34" s="25">
        <f t="shared" si="2"/>
        <v>3</v>
      </c>
      <c r="F34" s="25">
        <f t="shared" si="4"/>
        <v>3</v>
      </c>
      <c r="G34" s="25">
        <f t="shared" si="3"/>
        <v>12.3</v>
      </c>
      <c r="H34" s="26"/>
      <c r="I34" s="30">
        <v>11.1</v>
      </c>
      <c r="J34" s="30">
        <f t="shared" si="1"/>
        <v>1.2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</row>
    <row r="35" s="4" customFormat="1" ht="20" customHeight="1" spans="1:10">
      <c r="A35" s="26">
        <v>604171</v>
      </c>
      <c r="B35" s="25" t="s">
        <v>43</v>
      </c>
      <c r="C35" s="25">
        <v>308</v>
      </c>
      <c r="D35" s="25">
        <v>261</v>
      </c>
      <c r="E35" s="25">
        <f t="shared" si="2"/>
        <v>6</v>
      </c>
      <c r="F35" s="25">
        <f t="shared" si="4"/>
        <v>5</v>
      </c>
      <c r="G35" s="25">
        <f t="shared" si="3"/>
        <v>23.2</v>
      </c>
      <c r="H35" s="26"/>
      <c r="I35" s="30">
        <v>22.2</v>
      </c>
      <c r="J35" s="30">
        <f t="shared" si="1"/>
        <v>1</v>
      </c>
    </row>
    <row r="36" s="4" customFormat="1" ht="20" customHeight="1" spans="1:10">
      <c r="A36" s="26">
        <v>604172</v>
      </c>
      <c r="B36" s="25" t="s">
        <v>44</v>
      </c>
      <c r="C36" s="25">
        <v>140</v>
      </c>
      <c r="D36" s="25">
        <v>128</v>
      </c>
      <c r="E36" s="25">
        <f t="shared" si="2"/>
        <v>3</v>
      </c>
      <c r="F36" s="25">
        <f t="shared" si="4"/>
        <v>3</v>
      </c>
      <c r="G36" s="25">
        <f t="shared" si="3"/>
        <v>12.3</v>
      </c>
      <c r="H36" s="26"/>
      <c r="I36" s="30">
        <v>11.1</v>
      </c>
      <c r="J36" s="30">
        <f t="shared" si="1"/>
        <v>1.2</v>
      </c>
    </row>
    <row r="37" s="4" customFormat="1" ht="20" customHeight="1" spans="1:10">
      <c r="A37" s="26">
        <v>604173</v>
      </c>
      <c r="B37" s="25" t="s">
        <v>45</v>
      </c>
      <c r="C37" s="27"/>
      <c r="D37" s="25">
        <v>293</v>
      </c>
      <c r="E37" s="25"/>
      <c r="F37" s="25">
        <f t="shared" si="4"/>
        <v>6</v>
      </c>
      <c r="G37" s="25">
        <f t="shared" si="3"/>
        <v>8.4</v>
      </c>
      <c r="H37" s="28"/>
      <c r="I37" s="27"/>
      <c r="J37" s="30">
        <f t="shared" si="1"/>
        <v>8.4</v>
      </c>
    </row>
    <row r="38" s="4" customFormat="1" ht="20.25" customHeight="1" spans="1:8">
      <c r="A38" s="5"/>
      <c r="B38" s="6"/>
      <c r="C38" s="6"/>
      <c r="D38" s="6"/>
      <c r="E38" s="6"/>
      <c r="F38" s="6"/>
      <c r="G38" s="6"/>
      <c r="H38" s="6"/>
    </row>
  </sheetData>
  <autoFilter ref="A5:XEV37">
    <extLst/>
  </autoFilter>
  <mergeCells count="8">
    <mergeCell ref="A1:B1"/>
    <mergeCell ref="A2:J2"/>
    <mergeCell ref="H3:J3"/>
    <mergeCell ref="C4:D4"/>
    <mergeCell ref="E4:F4"/>
    <mergeCell ref="G4:J4"/>
    <mergeCell ref="A4:A5"/>
    <mergeCell ref="B4:B5"/>
  </mergeCells>
  <pageMargins left="0.751388888888889" right="0.751388888888889" top="0.802777777777778" bottom="0.802777777777778" header="0.5" footer="0.302777777777778"/>
  <pageSetup paperSize="9" scale="87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2021-01-07T06:44:00Z</dcterms:created>
  <dcterms:modified xsi:type="dcterms:W3CDTF">2022-11-08T03:16:59Z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9E8F715EDB524C1DA353D1756F5E8F75</vt:lpwstr>
  </property>
</Properties>
</file>