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45" windowWidth="21720" windowHeight="13020" tabRatio="1000"/>
  </bookViews>
  <sheets>
    <sheet name="全市一般预算收入" sheetId="100" r:id="rId1"/>
    <sheet name="全市一般预算支出" sheetId="56" r:id="rId2"/>
    <sheet name="全市一般预算本级收入" sheetId="57" r:id="rId3"/>
    <sheet name="全市本级支出" sheetId="58" r:id="rId4"/>
    <sheet name="本级支出明细" sheetId="101" r:id="rId5"/>
    <sheet name="一般公共预算本级支出决算经济分类" sheetId="59" r:id="rId6"/>
    <sheet name="一般公共预算本级基本支出" sheetId="60" r:id="rId7"/>
    <sheet name="对下税收返还和转移支付" sheetId="61" r:id="rId8"/>
    <sheet name="一般公共预算“三公”经费" sheetId="62" r:id="rId9"/>
    <sheet name="全市政府性基金收入" sheetId="63" r:id="rId10"/>
    <sheet name="全市政府性基金支出" sheetId="64" r:id="rId11"/>
    <sheet name="本级基金收入数" sheetId="65" r:id="rId12"/>
    <sheet name="政府性基金本级支出" sheetId="66" r:id="rId13"/>
    <sheet name="政府性基金转移支付" sheetId="67" r:id="rId14"/>
    <sheet name="2016年度国有资本经营收入决算表" sheetId="68" r:id="rId15"/>
    <sheet name="2016年度国有资本经营支出决算表" sheetId="69" r:id="rId16"/>
    <sheet name="本级国有资本经营收入" sheetId="70" r:id="rId17"/>
    <sheet name="本级国有资本经营支出" sheetId="71" r:id="rId18"/>
    <sheet name="2016年度社保收入" sheetId="72" r:id="rId19"/>
    <sheet name="社保支出" sheetId="73" r:id="rId20"/>
    <sheet name="本级社会保险收入" sheetId="74" r:id="rId21"/>
    <sheet name="本级保险支出" sheetId="75" r:id="rId22"/>
  </sheets>
  <externalReferences>
    <externalReference r:id="rId23"/>
    <externalReference r:id="rId24"/>
  </externalReferences>
  <definedNames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14">'2016年度国有资本经营收入决算表'!$1:$4</definedName>
    <definedName name="_xlnm.Print_Titles" localSheetId="15">'2016年度国有资本经营支出决算表'!$1:$4</definedName>
    <definedName name="_xlnm.Print_Titles" localSheetId="18">'2016年度社保收入'!$1:$4</definedName>
    <definedName name="_xlnm.Print_Titles" localSheetId="21">本级保险支出!$1:$4</definedName>
    <definedName name="_xlnm.Print_Titles" localSheetId="16">本级国有资本经营收入!$1:$4</definedName>
    <definedName name="_xlnm.Print_Titles" localSheetId="17">本级国有资本经营支出!$1:$4</definedName>
    <definedName name="_xlnm.Print_Titles" localSheetId="11">本级基金收入数!$1:$4</definedName>
    <definedName name="_xlnm.Print_Titles" localSheetId="20">本级社会保险收入!$1:$4</definedName>
    <definedName name="_xlnm.Print_Titles" localSheetId="7">对下税收返还和转移支付!$1:$4</definedName>
    <definedName name="_xlnm.Print_Titles" localSheetId="3">全市本级支出!$1:$4</definedName>
    <definedName name="_xlnm.Print_Titles" localSheetId="2">全市一般预算本级收入!$1:$4</definedName>
    <definedName name="_xlnm.Print_Titles" localSheetId="1">全市一般预算支出!$1:$4</definedName>
    <definedName name="_xlnm.Print_Titles" localSheetId="9">全市政府性基金收入!$1:$4</definedName>
    <definedName name="_xlnm.Print_Titles" localSheetId="10">全市政府性基金支出!$1:$4</definedName>
    <definedName name="_xlnm.Print_Titles" localSheetId="19">社保支出!$1:$4</definedName>
    <definedName name="_xlnm.Print_Titles" localSheetId="8">一般公共预算“三公”经费!$1:$4</definedName>
    <definedName name="_xlnm.Print_Titles" localSheetId="6">一般公共预算本级基本支出!$1:$4</definedName>
    <definedName name="_xlnm.Print_Titles" localSheetId="5">一般公共预算本级支出决算经济分类!$1:$5</definedName>
    <definedName name="_xlnm.Print_Titles" localSheetId="12">政府性基金本级支出!$1:$4</definedName>
    <definedName name="_xlnm.Print_Titles" localSheetId="13">政府性基金转移支付!$1:$4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B25" i="61"/>
  <c r="B20"/>
  <c r="B26"/>
  <c r="B10"/>
  <c r="D7" i="75"/>
  <c r="D15"/>
  <c r="D17"/>
  <c r="D23"/>
  <c r="D24"/>
  <c r="D31"/>
  <c r="D33"/>
  <c r="D6"/>
  <c r="C34"/>
  <c r="B34"/>
  <c r="C26"/>
  <c r="D26" s="1"/>
  <c r="B26"/>
  <c r="C18"/>
  <c r="D18" s="1"/>
  <c r="B18"/>
  <c r="C10"/>
  <c r="D10" s="1"/>
  <c r="B10"/>
  <c r="D7" i="74"/>
  <c r="D8"/>
  <c r="D9"/>
  <c r="D10"/>
  <c r="D12"/>
  <c r="D15"/>
  <c r="D16"/>
  <c r="D17"/>
  <c r="D18"/>
  <c r="D20"/>
  <c r="D23"/>
  <c r="D24"/>
  <c r="D25"/>
  <c r="D26"/>
  <c r="D28"/>
  <c r="D31"/>
  <c r="D32"/>
  <c r="D33"/>
  <c r="D34"/>
  <c r="D6"/>
  <c r="C35"/>
  <c r="C37" s="1"/>
  <c r="D37" s="1"/>
  <c r="B35"/>
  <c r="B37" s="1"/>
  <c r="C27"/>
  <c r="C29" s="1"/>
  <c r="D29" s="1"/>
  <c r="B27"/>
  <c r="B29" s="1"/>
  <c r="C19"/>
  <c r="C21" s="1"/>
  <c r="D21" s="1"/>
  <c r="B19"/>
  <c r="B21" s="1"/>
  <c r="C11"/>
  <c r="C13" s="1"/>
  <c r="C38" s="1"/>
  <c r="D38" s="1"/>
  <c r="B11"/>
  <c r="B13" s="1"/>
  <c r="B38" s="1"/>
  <c r="D6" i="73"/>
  <c r="D7"/>
  <c r="D8"/>
  <c r="D5"/>
  <c r="C9"/>
  <c r="B9"/>
  <c r="C9" i="72"/>
  <c r="B9"/>
  <c r="D5"/>
  <c r="D6"/>
  <c r="D7"/>
  <c r="D8"/>
  <c r="D6" i="64"/>
  <c r="D7"/>
  <c r="D8"/>
  <c r="D9"/>
  <c r="D10"/>
  <c r="D11"/>
  <c r="D12"/>
  <c r="D13"/>
  <c r="D14"/>
  <c r="D15"/>
  <c r="D16"/>
  <c r="D17"/>
  <c r="D18"/>
  <c r="D19"/>
  <c r="D5"/>
  <c r="C20"/>
  <c r="B20"/>
  <c r="D6" i="63"/>
  <c r="D7"/>
  <c r="D8"/>
  <c r="D9"/>
  <c r="D10"/>
  <c r="D11"/>
  <c r="D12"/>
  <c r="D5"/>
  <c r="C13"/>
  <c r="D13" s="1"/>
  <c r="B13"/>
  <c r="D6" i="62"/>
  <c r="D7"/>
  <c r="D8"/>
  <c r="D9"/>
  <c r="D10"/>
  <c r="D5"/>
  <c r="D6" i="58"/>
  <c r="D7"/>
  <c r="D8"/>
  <c r="D9"/>
  <c r="D10"/>
  <c r="D11"/>
  <c r="D12"/>
  <c r="D13"/>
  <c r="D14"/>
  <c r="D15"/>
  <c r="D16"/>
  <c r="D17"/>
  <c r="D18"/>
  <c r="D19"/>
  <c r="D20"/>
  <c r="D21"/>
  <c r="D22"/>
  <c r="D23"/>
  <c r="D5"/>
  <c r="C24"/>
  <c r="B24"/>
  <c r="D6" i="57"/>
  <c r="D7"/>
  <c r="D8"/>
  <c r="D9"/>
  <c r="D10"/>
  <c r="D11"/>
  <c r="D12"/>
  <c r="D13"/>
  <c r="D14"/>
  <c r="D15"/>
  <c r="D16"/>
  <c r="D17"/>
  <c r="D19"/>
  <c r="D20"/>
  <c r="D21"/>
  <c r="D22"/>
  <c r="D23"/>
  <c r="D26"/>
  <c r="C18"/>
  <c r="C27" s="1"/>
  <c r="C5"/>
  <c r="B18"/>
  <c r="B27" s="1"/>
  <c r="B5"/>
  <c r="D6" i="5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5"/>
  <c r="D8" i="66"/>
  <c r="D9"/>
  <c r="D10"/>
  <c r="D11"/>
  <c r="D12"/>
  <c r="D14"/>
  <c r="D19"/>
  <c r="D21"/>
  <c r="D22"/>
  <c r="D23"/>
  <c r="D24"/>
  <c r="D27"/>
  <c r="D9" i="73" l="1"/>
  <c r="D34" i="75"/>
  <c r="D35" i="74"/>
  <c r="D19"/>
  <c r="D27"/>
  <c r="D13"/>
  <c r="D11"/>
  <c r="D24" i="58"/>
  <c r="C11" i="75"/>
  <c r="C19"/>
  <c r="C27"/>
  <c r="C35"/>
  <c r="B11"/>
  <c r="B12" s="1"/>
  <c r="B13" s="1"/>
  <c r="B19"/>
  <c r="B20" s="1"/>
  <c r="B21" s="1"/>
  <c r="B27"/>
  <c r="B28" s="1"/>
  <c r="B29" s="1"/>
  <c r="B35"/>
  <c r="B36" s="1"/>
  <c r="B37" s="1"/>
  <c r="D9" i="72"/>
  <c r="D20" i="64"/>
  <c r="D27" i="57"/>
  <c r="D5"/>
  <c r="D18"/>
  <c r="C28" i="75" l="1"/>
  <c r="D27"/>
  <c r="C36"/>
  <c r="D35"/>
  <c r="C12"/>
  <c r="D11"/>
  <c r="C20"/>
  <c r="D19"/>
  <c r="B38"/>
  <c r="C37" l="1"/>
  <c r="D37" s="1"/>
  <c r="D36"/>
  <c r="C29"/>
  <c r="D29" s="1"/>
  <c r="D28"/>
  <c r="C21"/>
  <c r="D21" s="1"/>
  <c r="D20"/>
  <c r="C13"/>
  <c r="D12"/>
  <c r="D13" l="1"/>
  <c r="C38"/>
  <c r="D38" s="1"/>
</calcChain>
</file>

<file path=xl/sharedStrings.xml><?xml version="1.0" encoding="utf-8"?>
<sst xmlns="http://schemas.openxmlformats.org/spreadsheetml/2006/main" count="2553" uniqueCount="1599">
  <si>
    <t>一、税收收入</t>
  </si>
  <si>
    <t>二、非税收入</t>
  </si>
  <si>
    <t>收入合计</t>
  </si>
  <si>
    <t>支出合计</t>
  </si>
  <si>
    <t>国债还本支出</t>
  </si>
  <si>
    <t>转移性支出</t>
  </si>
  <si>
    <t>收入总计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</si>
  <si>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</si>
  <si>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</si>
  <si>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</si>
  <si>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</si>
  <si>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</si>
  <si>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</si>
  <si>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</si>
  <si>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</si>
  <si>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</si>
  <si>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</si>
  <si>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</si>
  <si>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</si>
  <si>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</si>
  <si>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</si>
  <si>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</si>
  <si>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</si>
  <si>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</si>
  <si>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</si>
  <si>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</si>
  <si>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</si>
  <si>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</si>
  <si>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</si>
  <si>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</si>
  <si>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</si>
  <si>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  上级补助收入</t>
    <phoneticPr fontId="35" type="noConversion"/>
  </si>
  <si>
    <t xml:space="preserve">      返还性收入</t>
    <phoneticPr fontId="35" type="noConversion"/>
  </si>
  <si>
    <t xml:space="preserve">      一般性转移支付收入</t>
    <phoneticPr fontId="35" type="noConversion"/>
  </si>
  <si>
    <t xml:space="preserve">   调入资金</t>
    <phoneticPr fontId="35" type="noConversion"/>
  </si>
  <si>
    <t xml:space="preserve">   年终结余</t>
    <phoneticPr fontId="35" type="noConversion"/>
  </si>
  <si>
    <t>支出总计</t>
    <phoneticPr fontId="35" type="noConversion"/>
  </si>
  <si>
    <t>单位：万元</t>
  </si>
  <si>
    <t>项目</t>
  </si>
  <si>
    <t>合计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</si>
  <si>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</si>
  <si>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</si>
  <si>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</si>
  <si>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</si>
  <si>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</si>
  <si>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物业管理费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</si>
  <si>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</si>
  <si>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</si>
  <si>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</si>
  <si>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</si>
  <si>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</si>
  <si>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</si>
  <si>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</si>
  <si>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</si>
  <si>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</si>
  <si>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 xml:space="preserve">  伙食补助费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</si>
  <si>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</si>
  <si>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</si>
  <si>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</si>
  <si>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</si>
  <si>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</si>
  <si>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</si>
  <si>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</si>
  <si>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</si>
  <si>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</si>
  <si>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</si>
  <si>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</si>
  <si>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</si>
  <si>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</si>
  <si>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</si>
  <si>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</si>
  <si>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</si>
  <si>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</si>
  <si>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</si>
  <si>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</si>
  <si>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</si>
  <si>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</si>
  <si>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</si>
  <si>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</si>
  <si>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税金及附加费用</t>
  </si>
  <si>
    <t xml:space="preserve">  退职(役)费</t>
  </si>
  <si>
    <t xml:space="preserve">  抚恤金</t>
  </si>
  <si>
    <t xml:space="preserve">  救济费</t>
  </si>
  <si>
    <t xml:space="preserve">  医疗费</t>
  </si>
  <si>
    <t xml:space="preserve">  奖励金</t>
  </si>
  <si>
    <t xml:space="preserve">  生产补贴</t>
  </si>
  <si>
    <t xml:space="preserve">  购房补贴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</si>
  <si>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</si>
  <si>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</si>
  <si>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</si>
  <si>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</si>
  <si>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</si>
  <si>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</si>
  <si>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</si>
  <si>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</si>
  <si>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</si>
  <si>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</si>
  <si>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</si>
  <si>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</si>
  <si>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</si>
  <si>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</si>
  <si>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</si>
  <si>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</si>
  <si>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</si>
  <si>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</si>
  <si>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</si>
  <si>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</si>
  <si>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</si>
  <si>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>合  计</t>
    <phoneticPr fontId="35" type="noConversion"/>
  </si>
  <si>
    <t>1、因公出国（境）费用</t>
  </si>
  <si>
    <t>2、公务接待费</t>
  </si>
  <si>
    <t> 单位：万元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</si>
  <si>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</si>
  <si>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</si>
  <si>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</si>
  <si>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</si>
  <si>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</si>
  <si>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</si>
  <si>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</si>
  <si>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</si>
  <si>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</si>
  <si>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</si>
  <si>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</si>
  <si>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</si>
  <si>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</si>
  <si>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</si>
  <si>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</si>
  <si>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</si>
  <si>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</si>
  <si>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</si>
  <si>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</si>
  <si>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</si>
  <si>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</si>
  <si>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</si>
  <si>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</si>
  <si>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</si>
  <si>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</si>
  <si>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</si>
  <si>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本年支出总计</t>
  </si>
  <si>
    <t>合    计</t>
  </si>
  <si>
    <t>项　目</t>
  </si>
  <si>
    <t>项      目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</si>
  <si>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</si>
  <si>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</si>
  <si>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</si>
  <si>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</si>
  <si>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</si>
  <si>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</si>
  <si>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</si>
  <si>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</si>
  <si>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</si>
  <si>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</si>
  <si>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</si>
  <si>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</si>
  <si>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5" type="noConversion"/>
  </si>
  <si>
    <t>二、国有企业资本金注入</t>
    <phoneticPr fontId="35" type="noConversion"/>
  </si>
  <si>
    <t>三、国有企业政策性补贴</t>
    <phoneticPr fontId="35" type="noConversion"/>
  </si>
  <si>
    <t>四、金融国有资本经营预算支出</t>
    <phoneticPr fontId="35" type="noConversion"/>
  </si>
  <si>
    <t>五、其他国有资本经营预算支出</t>
    <phoneticPr fontId="35" type="noConversion"/>
  </si>
  <si>
    <t>国有企业办公共服务机构移交补助支出</t>
    <phoneticPr fontId="35" type="noConversion"/>
  </si>
  <si>
    <t>国有企业办职教幼教补助支出</t>
    <phoneticPr fontId="35" type="noConversion"/>
  </si>
  <si>
    <t>“三供一业”移交补助支出</t>
    <phoneticPr fontId="35" type="noConversion"/>
  </si>
  <si>
    <t xml:space="preserve"> 其中：厂办大集体改革支出</t>
    <phoneticPr fontId="35" type="noConversion"/>
  </si>
  <si>
    <t xml:space="preserve"> 其中：国有经济结构调整支出</t>
    <phoneticPr fontId="35" type="noConversion"/>
  </si>
  <si>
    <t xml:space="preserve"> 其中：国有企业政策性补贴</t>
    <phoneticPr fontId="35" type="noConversion"/>
  </si>
  <si>
    <t xml:space="preserve"> 其中：资本性支出</t>
    <phoneticPr fontId="35" type="noConversion"/>
  </si>
  <si>
    <t xml:space="preserve">       改革性支出</t>
    <phoneticPr fontId="35" type="noConversion"/>
  </si>
  <si>
    <t xml:space="preserve">      其他金融国有资本经营预算支出</t>
    <phoneticPr fontId="35" type="noConversion"/>
  </si>
  <si>
    <t xml:space="preserve">  其中：其他国有资本经营预算支出</t>
    <phoneticPr fontId="35" type="noConversion"/>
  </si>
  <si>
    <t>支出合计</t>
    <phoneticPr fontId="35" type="noConversion"/>
  </si>
  <si>
    <t>五、其他国有资本经营预算收入</t>
    <phoneticPr fontId="35" type="noConversion"/>
  </si>
  <si>
    <t xml:space="preserve">    国有资本经营预算转移支付支出</t>
    <phoneticPr fontId="35" type="noConversion"/>
  </si>
  <si>
    <t xml:space="preserve">  其中：国有控股公司股利、股息收入</t>
    <phoneticPr fontId="35" type="noConversion"/>
  </si>
  <si>
    <t xml:space="preserve"> 国有参股公司股利、股息收入</t>
    <phoneticPr fontId="35" type="noConversion"/>
  </si>
  <si>
    <t xml:space="preserve"> 金融企业股利、股息收入</t>
    <phoneticPr fontId="35" type="noConversion"/>
  </si>
  <si>
    <t xml:space="preserve"> 其他国有企业股利、股息收入</t>
    <phoneticPr fontId="35" type="noConversion"/>
  </si>
  <si>
    <t>调出资金</t>
    <phoneticPr fontId="35" type="noConversion"/>
  </si>
  <si>
    <t>年终结余</t>
    <phoneticPr fontId="35" type="noConversion"/>
  </si>
  <si>
    <t xml:space="preserve">           债务转贷收入 </t>
  </si>
  <si>
    <t>补助下级支出</t>
    <phoneticPr fontId="35" type="noConversion"/>
  </si>
  <si>
    <t>上解上级支出</t>
    <phoneticPr fontId="35" type="noConversion"/>
  </si>
  <si>
    <t xml:space="preserve">           上年结余收入</t>
  </si>
  <si>
    <t xml:space="preserve">           调入资金</t>
  </si>
  <si>
    <t>××地区</t>
  </si>
  <si>
    <t>收入项目</t>
    <phoneticPr fontId="35" type="noConversion"/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</si>
  <si>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</si>
  <si>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</si>
  <si>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</si>
  <si>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</si>
  <si>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</si>
  <si>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</si>
  <si>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</si>
  <si>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</si>
  <si>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</si>
  <si>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</si>
  <si>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</si>
  <si>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</si>
  <si>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</si>
  <si>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</si>
  <si>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</si>
  <si>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12.产粮（油）大县奖励资金收入</t>
  </si>
  <si>
    <t>14.固定数额补助收入</t>
  </si>
  <si>
    <t>15.其他一般性转移支付收入</t>
  </si>
  <si>
    <t>三、专项转移支付</t>
  </si>
  <si>
    <t>…………</t>
    <phoneticPr fontId="35" type="noConversion"/>
  </si>
  <si>
    <t>单位：万元</t>
    <phoneticPr fontId="35" type="noConversion"/>
  </si>
  <si>
    <t>预算数</t>
    <phoneticPr fontId="35" type="noConversion"/>
  </si>
  <si>
    <t>决算数</t>
    <phoneticPr fontId="35" type="noConversion"/>
  </si>
  <si>
    <t>决算数为预算数的％</t>
    <phoneticPr fontId="35" type="noConversion"/>
  </si>
  <si>
    <t>决算数为上年决算数的％</t>
    <phoneticPr fontId="35" type="noConversion"/>
  </si>
  <si>
    <t>四、转移性收入</t>
    <phoneticPr fontId="35" type="noConversion"/>
  </si>
  <si>
    <t xml:space="preserve">      专项转移支付收入</t>
    <phoneticPr fontId="35" type="noConversion"/>
  </si>
  <si>
    <t xml:space="preserve">   下级上解收入</t>
    <phoneticPr fontId="35" type="noConversion"/>
  </si>
  <si>
    <t xml:space="preserve">   上年结余收入</t>
    <phoneticPr fontId="35" type="noConversion"/>
  </si>
  <si>
    <t xml:space="preserve">   调入预算稳定调节基金</t>
    <phoneticPr fontId="35" type="noConversion"/>
  </si>
  <si>
    <t xml:space="preserve">   债券转贷收入</t>
    <phoneticPr fontId="35" type="noConversion"/>
  </si>
  <si>
    <t xml:space="preserve">   上级补助收入</t>
    <phoneticPr fontId="35" type="noConversion"/>
  </si>
  <si>
    <t>附表2-2</t>
    <phoneticPr fontId="35" type="noConversion"/>
  </si>
  <si>
    <t xml:space="preserve">   上解上级支出</t>
    <phoneticPr fontId="35" type="noConversion"/>
  </si>
  <si>
    <t>预算数</t>
  </si>
  <si>
    <t>决算数</t>
  </si>
  <si>
    <t>决算数为预算数的％</t>
  </si>
  <si>
    <t>决算数为上年决算数的％</t>
  </si>
  <si>
    <t>支出项目</t>
    <phoneticPr fontId="35" type="noConversion"/>
  </si>
  <si>
    <t xml:space="preserve">   安排预算稳定调节基金</t>
    <phoneticPr fontId="35" type="noConversion"/>
  </si>
  <si>
    <t>附表2-3</t>
    <phoneticPr fontId="35" type="noConversion"/>
  </si>
  <si>
    <t>附表2-4</t>
    <phoneticPr fontId="35" type="noConversion"/>
  </si>
  <si>
    <t>单位：万元</t>
    <phoneticPr fontId="35" type="noConversion"/>
  </si>
  <si>
    <t>支出项目</t>
    <phoneticPr fontId="35" type="noConversion"/>
  </si>
  <si>
    <t>决算数</t>
    <phoneticPr fontId="35" type="noConversion"/>
  </si>
  <si>
    <t>决算数为上年决算数的％</t>
    <phoneticPr fontId="35" type="noConversion"/>
  </si>
  <si>
    <t>支出总计</t>
    <phoneticPr fontId="35" type="noConversion"/>
  </si>
  <si>
    <t>附表2-6</t>
    <phoneticPr fontId="35" type="noConversion"/>
  </si>
  <si>
    <t>决算数为上年决算数的％</t>
    <phoneticPr fontId="35" type="noConversion"/>
  </si>
  <si>
    <t>附表2-7</t>
    <phoneticPr fontId="35" type="noConversion"/>
  </si>
  <si>
    <t>附表2-8</t>
    <phoneticPr fontId="35" type="noConversion"/>
  </si>
  <si>
    <t>当年决算数</t>
    <phoneticPr fontId="35" type="noConversion"/>
  </si>
  <si>
    <t>上年决算数</t>
    <phoneticPr fontId="35" type="noConversion"/>
  </si>
  <si>
    <t>决算数为上年决算数的％</t>
    <phoneticPr fontId="35" type="noConversion"/>
  </si>
  <si>
    <t xml:space="preserve">      （2）公务用车购置费</t>
    <phoneticPr fontId="67" type="noConversion"/>
  </si>
  <si>
    <t>备注：</t>
    <phoneticPr fontId="35" type="noConversion"/>
  </si>
  <si>
    <t>附表2-9</t>
    <phoneticPr fontId="35" type="noConversion"/>
  </si>
  <si>
    <t>单位：万元</t>
    <phoneticPr fontId="35" type="noConversion"/>
  </si>
  <si>
    <t>决算数</t>
    <phoneticPr fontId="35" type="noConversion"/>
  </si>
  <si>
    <t xml:space="preserve">           上级补助收入</t>
    <phoneticPr fontId="35" type="noConversion"/>
  </si>
  <si>
    <t xml:space="preserve">           下级上解收入</t>
    <phoneticPr fontId="35" type="noConversion"/>
  </si>
  <si>
    <t xml:space="preserve">           上年结余收入</t>
    <phoneticPr fontId="35" type="noConversion"/>
  </si>
  <si>
    <t xml:space="preserve">           调入资金</t>
    <phoneticPr fontId="35" type="noConversion"/>
  </si>
  <si>
    <t xml:space="preserve">           债务转贷收入 </t>
    <phoneticPr fontId="35" type="noConversion"/>
  </si>
  <si>
    <t>附表2-10</t>
    <phoneticPr fontId="35" type="noConversion"/>
  </si>
  <si>
    <t>单位：万元</t>
    <phoneticPr fontId="35" type="noConversion"/>
  </si>
  <si>
    <t>决算数</t>
    <phoneticPr fontId="35" type="noConversion"/>
  </si>
  <si>
    <t>附表2-11</t>
    <phoneticPr fontId="35" type="noConversion"/>
  </si>
  <si>
    <t>预算数</t>
    <phoneticPr fontId="35" type="noConversion"/>
  </si>
  <si>
    <t>决算数为预算数的％</t>
    <phoneticPr fontId="35" type="noConversion"/>
  </si>
  <si>
    <t>附表2-12</t>
    <phoneticPr fontId="35" type="noConversion"/>
  </si>
  <si>
    <t>预算数</t>
    <phoneticPr fontId="35" type="noConversion"/>
  </si>
  <si>
    <t>附表2-13</t>
    <phoneticPr fontId="35" type="noConversion"/>
  </si>
  <si>
    <t>××地区</t>
    <phoneticPr fontId="35" type="noConversion"/>
  </si>
  <si>
    <t>…………</t>
    <phoneticPr fontId="35" type="noConversion"/>
  </si>
  <si>
    <t>附表2-14</t>
    <phoneticPr fontId="35" type="noConversion"/>
  </si>
  <si>
    <t>决算数</t>
    <phoneticPr fontId="35" type="noConversion"/>
  </si>
  <si>
    <t>附表2-15</t>
    <phoneticPr fontId="35" type="noConversion"/>
  </si>
  <si>
    <t>决算数</t>
    <phoneticPr fontId="35" type="noConversion"/>
  </si>
  <si>
    <t>附表2-16</t>
    <phoneticPr fontId="35" type="noConversion"/>
  </si>
  <si>
    <t>附表2-17</t>
    <phoneticPr fontId="35" type="noConversion"/>
  </si>
  <si>
    <t>附表2-18</t>
    <phoneticPr fontId="35" type="noConversion"/>
  </si>
  <si>
    <t>附表2-19</t>
    <phoneticPr fontId="35" type="noConversion"/>
  </si>
  <si>
    <t>附表2-20</t>
    <phoneticPr fontId="35" type="noConversion"/>
  </si>
  <si>
    <t>附表2-21</t>
    <phoneticPr fontId="35" type="noConversion"/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</si>
  <si>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  <phoneticPr fontId="35" type="noConversion"/>
  </si>
  <si>
    <t>2.经汇总，本级××年使用一般公共预算拨款安排的“三公”经费决算数为××万元，比上年决算数增加××万元。其中，因公出国（境）经费××万元，与上年决算数相比下降（增长）××%；公务接待费××万元，与上年决算数相比下降（增长）××%；公务用车购置经费××万元，与上年决算数相比下降（增长）××%；公务用车运行经费××万元，与上年决算数相比下降（增长）××%。“三公”经费决算增加的主要原因是××。</t>
    <phoneticPr fontId="88" type="noConversion"/>
  </si>
  <si>
    <t>其中：（1）公务用车运行费</t>
    <phoneticPr fontId="67" type="noConversion"/>
  </si>
  <si>
    <t>3、公务用车购置及运行费</t>
    <phoneticPr fontId="88" type="noConversion"/>
  </si>
  <si>
    <t>　　增值税</t>
  </si>
  <si>
    <t>　　营业税</t>
  </si>
  <si>
    <t>　　企业所得税</t>
  </si>
  <si>
    <t>　　个人所得税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</si>
  <si>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</si>
  <si>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</si>
  <si>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</si>
  <si>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</si>
  <si>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</si>
  <si>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</si>
  <si>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</si>
  <si>
    <t>附表2-1</t>
    <phoneticPr fontId="35" type="noConversion"/>
  </si>
  <si>
    <t>收入项目</t>
    <phoneticPr fontId="35" type="noConversion"/>
  </si>
  <si>
    <t xml:space="preserve">   调入预算稳定调节基金</t>
    <phoneticPr fontId="35" type="noConversion"/>
  </si>
  <si>
    <t xml:space="preserve">   调入资金</t>
    <phoneticPr fontId="35" type="noConversion"/>
  </si>
  <si>
    <t xml:space="preserve">   债券转贷收入</t>
    <phoneticPr fontId="35" type="noConversion"/>
  </si>
  <si>
    <t>预算科目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</si>
  <si>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</si>
  <si>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</si>
  <si>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</si>
  <si>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</si>
  <si>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</si>
  <si>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</si>
  <si>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</si>
  <si>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</si>
  <si>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</si>
  <si>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</si>
  <si>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>农林水支出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</si>
  <si>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</si>
  <si>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</si>
  <si>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国家重大水利工程建设基金及对应专项债务收入安排的支出</t>
  </si>
  <si>
    <t>资源勘探信息等支出</t>
  </si>
  <si>
    <t xml:space="preserve">  散装水泥专项资金及对应专项债务收入安排的支出</t>
  </si>
  <si>
    <t xml:space="preserve">  新型墙体材料专项基金及对应专项债务收入安排的支出</t>
  </si>
  <si>
    <t>其他支出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</si>
  <si>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</si>
  <si>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</si>
  <si>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</si>
  <si>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</si>
  <si>
    <t>合计</t>
    <phoneticPr fontId="88" type="noConversion"/>
  </si>
  <si>
    <t xml:space="preserve">   代偿债置换一般债券上年结余</t>
    <phoneticPr fontId="35" type="noConversion"/>
  </si>
  <si>
    <t>三、转移性收入</t>
    <phoneticPr fontId="35" type="noConversion"/>
  </si>
  <si>
    <t>其他支出(类)</t>
  </si>
  <si>
    <t>合       计</t>
  </si>
  <si>
    <t xml:space="preserve">   债务还本支出</t>
    <phoneticPr fontId="88" type="noConversion"/>
  </si>
  <si>
    <t>待偿债置换一般债券结余</t>
    <phoneticPr fontId="88" type="noConversion"/>
  </si>
  <si>
    <t>调整预算数</t>
    <phoneticPr fontId="35" type="noConversion"/>
  </si>
  <si>
    <t>决算数为调整预算数的％</t>
    <phoneticPr fontId="35" type="noConversion"/>
  </si>
  <si>
    <t>单位：万元</t>
    <phoneticPr fontId="35" type="noConversion"/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</si>
  <si>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</si>
  <si>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</si>
  <si>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</si>
  <si>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</si>
  <si>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</si>
  <si>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</si>
  <si>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医疗卫生与计划生育支出</t>
  </si>
  <si>
    <t>节能环保支出</t>
  </si>
  <si>
    <t>交通运输支出</t>
  </si>
  <si>
    <t>商业服务业等支出</t>
  </si>
  <si>
    <t xml:space="preserve">  其他支出</t>
  </si>
  <si>
    <t>国土海洋气象等支出</t>
  </si>
  <si>
    <t>住房保障支出</t>
  </si>
  <si>
    <t>粮油物资储备支出</t>
  </si>
  <si>
    <t>附表2-5</t>
  </si>
  <si>
    <t>项   目</t>
  </si>
  <si>
    <t>15决算数</t>
  </si>
  <si>
    <t>16决算数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</si>
  <si>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</si>
  <si>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</si>
  <si>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</si>
  <si>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</si>
  <si>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</si>
  <si>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</si>
  <si>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</si>
  <si>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</si>
  <si>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</si>
  <si>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 xml:space="preserve">  其他社会保障缴费</t>
  </si>
  <si>
    <t xml:space="preserve">  机关事业单位基本养老保险缴费</t>
  </si>
  <si>
    <t xml:space="preserve">  职业年金缴费</t>
  </si>
  <si>
    <t>商品和服务支出</t>
  </si>
  <si>
    <t>对个人和家庭的补助</t>
  </si>
  <si>
    <t xml:space="preserve">  采暖补贴</t>
  </si>
  <si>
    <t xml:space="preserve">  物业服务补贴</t>
  </si>
  <si>
    <t>其他资本性支出</t>
  </si>
  <si>
    <t xml:space="preserve">  产权参股</t>
  </si>
  <si>
    <t>对企事业单位的补贴</t>
  </si>
  <si>
    <t>债务利息支出</t>
  </si>
  <si>
    <t xml:space="preserve">  贷款转贷</t>
  </si>
  <si>
    <t>工资福利支出</t>
    <phoneticPr fontId="88" type="noConversion"/>
  </si>
  <si>
    <t>2015年决算数</t>
    <phoneticPr fontId="35" type="noConversion"/>
  </si>
  <si>
    <t>2016年决算数</t>
    <phoneticPr fontId="35" type="noConversion"/>
  </si>
  <si>
    <t xml:space="preserve">  城镇公用事业附加收入</t>
  </si>
  <si>
    <t>政府性基金收入合计</t>
    <phoneticPr fontId="35" type="noConversion"/>
  </si>
  <si>
    <t>代偿债置换专项债券上年结余</t>
  </si>
  <si>
    <t>代偿债置换专项债券上年结余</t>
    <phoneticPr fontId="88" type="noConversion"/>
  </si>
  <si>
    <t>彩票公益金支出</t>
    <phoneticPr fontId="35" type="noConversion"/>
  </si>
  <si>
    <t>国有土地使用权出让金支出</t>
    <phoneticPr fontId="35" type="noConversion"/>
  </si>
  <si>
    <t>国有土地收益基金支出</t>
    <phoneticPr fontId="35" type="noConversion"/>
  </si>
  <si>
    <t>城市基础设施配套费</t>
    <phoneticPr fontId="35" type="noConversion"/>
  </si>
  <si>
    <t>城市公用事业附加支出</t>
    <phoneticPr fontId="35" type="noConversion"/>
  </si>
  <si>
    <t>农业土地开发资金支出</t>
    <phoneticPr fontId="35" type="noConversion"/>
  </si>
  <si>
    <t>新增建设用地土地有偿使用费支出</t>
    <phoneticPr fontId="35" type="noConversion"/>
  </si>
  <si>
    <t>新菜地开发建设基金支出</t>
    <phoneticPr fontId="35" type="noConversion"/>
  </si>
  <si>
    <t>大中型水库库区基金支出</t>
    <phoneticPr fontId="35" type="noConversion"/>
  </si>
  <si>
    <t>大中型水库移民后期扶持基金支出</t>
    <phoneticPr fontId="35" type="noConversion"/>
  </si>
  <si>
    <t>小型水库移民扶助基金支出</t>
    <phoneticPr fontId="35" type="noConversion"/>
  </si>
  <si>
    <t>国家重大水利工程建设基金支出</t>
    <phoneticPr fontId="35" type="noConversion"/>
  </si>
  <si>
    <t>散装水泥专项资金支出</t>
  </si>
  <si>
    <t>新型墙体材料专项基金支出</t>
    <phoneticPr fontId="35" type="noConversion"/>
  </si>
  <si>
    <t>其他政府性基金支出</t>
    <phoneticPr fontId="35" type="noConversion"/>
  </si>
  <si>
    <t>合     计</t>
  </si>
  <si>
    <t>决算数为调整预算数的％</t>
    <phoneticPr fontId="35" type="noConversion"/>
  </si>
  <si>
    <t>债务还本支出</t>
    <phoneticPr fontId="88" type="noConversion"/>
  </si>
  <si>
    <t xml:space="preserve">  国有土地使用权出让金收入</t>
  </si>
  <si>
    <t xml:space="preserve">  城市基础设施配套费收入</t>
  </si>
  <si>
    <t xml:space="preserve">  国有土地收益基金收入</t>
  </si>
  <si>
    <t>　农业土地开发资金收入</t>
  </si>
  <si>
    <t xml:space="preserve">  新型墙体材料专项基金收入</t>
  </si>
  <si>
    <t xml:space="preserve">  彩票公益金收入</t>
  </si>
  <si>
    <t xml:space="preserve">  其他政府性基金收入（价格调节基金）</t>
  </si>
  <si>
    <t>政府性基金收入合计</t>
  </si>
  <si>
    <t xml:space="preserve">           上级补助收入</t>
  </si>
  <si>
    <t xml:space="preserve">           下级上解收入</t>
  </si>
  <si>
    <t>2016年度本级国有资本经营支出决算表</t>
    <phoneticPr fontId="35" type="noConversion"/>
  </si>
  <si>
    <t xml:space="preserve">  其中：福清市国有资产营运投资有限公司</t>
    <phoneticPr fontId="35" type="noConversion"/>
  </si>
  <si>
    <t>福清市粮食购销有限公司</t>
    <phoneticPr fontId="88" type="noConversion"/>
  </si>
  <si>
    <t>福清市融城粮食经济开发公司</t>
    <phoneticPr fontId="88" type="noConversion"/>
  </si>
  <si>
    <t>福清市军粮供应站</t>
    <phoneticPr fontId="88" type="noConversion"/>
  </si>
  <si>
    <t>福清市国家粮食储备库</t>
    <phoneticPr fontId="88" type="noConversion"/>
  </si>
  <si>
    <t>一、城乡居民基本养老保险基金收入</t>
    <phoneticPr fontId="88" type="noConversion"/>
  </si>
  <si>
    <t>二、机关事业单位基本养老保险基金收入</t>
    <phoneticPr fontId="88" type="noConversion"/>
  </si>
  <si>
    <t>三、 新型农村合作医疗基金收入</t>
    <phoneticPr fontId="88" type="noConversion"/>
  </si>
  <si>
    <t>四城镇居民基本医疗保险基金收入</t>
    <phoneticPr fontId="88" type="noConversion"/>
  </si>
  <si>
    <t>一、城乡居民基本养老保险基金支出</t>
    <phoneticPr fontId="88" type="noConversion"/>
  </si>
  <si>
    <t>二、机关事业单位基本养老保险基金支出</t>
    <phoneticPr fontId="88" type="noConversion"/>
  </si>
  <si>
    <t>三、 新型农村合作医疗基金支出</t>
    <phoneticPr fontId="88" type="noConversion"/>
  </si>
  <si>
    <r>
      <rPr>
        <sz val="11"/>
        <color indexed="8"/>
        <rFont val="宋体"/>
        <family val="3"/>
        <charset val="134"/>
      </rPr>
      <t>四、</t>
    </r>
    <r>
      <rPr>
        <sz val="11"/>
        <color indexed="8"/>
        <rFont val="Times New Roman"/>
        <family val="22"/>
        <charset val="134"/>
      </rPr>
      <t xml:space="preserve"> </t>
    </r>
    <r>
      <rPr>
        <sz val="11"/>
        <color indexed="8"/>
        <rFont val="宋体"/>
        <family val="3"/>
        <charset val="134"/>
      </rPr>
      <t>城镇居民基本医疗保险基金支出</t>
    </r>
    <phoneticPr fontId="88" type="noConversion"/>
  </si>
  <si>
    <t>一、城乡居民社会保险基金收入</t>
    <phoneticPr fontId="35" type="noConversion"/>
  </si>
  <si>
    <t>一、城乡居民社会保险基金支出</t>
    <phoneticPr fontId="35" type="noConversion"/>
  </si>
  <si>
    <t>（一）个人缴费收入</t>
    <phoneticPr fontId="35" type="noConversion"/>
  </si>
  <si>
    <t>（一）基础养老金支出</t>
    <phoneticPr fontId="35" type="noConversion"/>
  </si>
  <si>
    <t>（二）本级政府补贴收入</t>
    <phoneticPr fontId="35" type="noConversion"/>
  </si>
  <si>
    <t>（二）个人账户养老金支出</t>
    <phoneticPr fontId="35" type="noConversion"/>
  </si>
  <si>
    <t>（三）上级财政转移支付补助收入</t>
    <phoneticPr fontId="35" type="noConversion"/>
  </si>
  <si>
    <t>（三）转移支出</t>
    <phoneticPr fontId="35" type="noConversion"/>
  </si>
  <si>
    <t>（四）利息收入</t>
    <phoneticPr fontId="35" type="noConversion"/>
  </si>
  <si>
    <t>（五）转移收入</t>
    <phoneticPr fontId="35" type="noConversion"/>
  </si>
  <si>
    <t xml:space="preserve">   本年支出小计</t>
    <phoneticPr fontId="35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</si>
  <si>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本年收入小计</t>
    </r>
    <phoneticPr fontId="35" type="noConversion"/>
  </si>
  <si>
    <t xml:space="preserve">   本年收支结余</t>
    <phoneticPr fontId="35" type="noConversion"/>
  </si>
  <si>
    <t xml:space="preserve">   上年结余</t>
    <phoneticPr fontId="35" type="noConversion"/>
  </si>
  <si>
    <t xml:space="preserve">   年末滚存结余</t>
    <phoneticPr fontId="35" type="noConversion"/>
  </si>
  <si>
    <t>小        计</t>
    <phoneticPr fontId="35" type="noConversion"/>
  </si>
  <si>
    <t>小       计</t>
    <phoneticPr fontId="35" type="noConversion"/>
  </si>
  <si>
    <t>二、新型农村合作医疗基金收入</t>
    <phoneticPr fontId="35" type="noConversion"/>
  </si>
  <si>
    <t>二、新型农村合作医疗基金支出</t>
    <phoneticPr fontId="35" type="noConversion"/>
  </si>
  <si>
    <t>（一）基本医疗保险待遇支出</t>
    <phoneticPr fontId="35" type="noConversion"/>
  </si>
  <si>
    <t>（二）购买大病保险支出</t>
    <phoneticPr fontId="35" type="noConversion"/>
  </si>
  <si>
    <t>（三）上解上级支出</t>
    <phoneticPr fontId="35" type="noConversion"/>
  </si>
  <si>
    <t>（四）利息收入等</t>
    <phoneticPr fontId="35" type="noConversion"/>
  </si>
  <si>
    <t>三、城镇居民基本医疗保险基金收入</t>
    <phoneticPr fontId="35" type="noConversion"/>
  </si>
  <si>
    <t>三、城镇居民基本医疗保险基金支出</t>
    <phoneticPr fontId="35" type="noConversion"/>
  </si>
  <si>
    <t>四、机关事业单位基本养老保险基金收入</t>
    <phoneticPr fontId="35" type="noConversion"/>
  </si>
  <si>
    <t>四、机关事业单位基本养老保险基金支出</t>
    <phoneticPr fontId="35" type="noConversion"/>
  </si>
  <si>
    <t>（一）基本养老保险费收入</t>
    <phoneticPr fontId="35" type="noConversion"/>
  </si>
  <si>
    <t>（一）基本养老金支出</t>
    <phoneticPr fontId="35" type="noConversion"/>
  </si>
  <si>
    <t>（三）利息收入</t>
    <phoneticPr fontId="35" type="noConversion"/>
  </si>
  <si>
    <t>（四）转移收入</t>
    <phoneticPr fontId="35" type="noConversion"/>
  </si>
  <si>
    <t>总       计</t>
    <phoneticPr fontId="35" type="noConversion"/>
  </si>
  <si>
    <t>总        计</t>
    <phoneticPr fontId="35" type="noConversion"/>
  </si>
  <si>
    <t>单位：万元</t>
    <phoneticPr fontId="35" type="noConversion"/>
  </si>
  <si>
    <t>单位：万元</t>
    <phoneticPr fontId="88" type="noConversion"/>
  </si>
  <si>
    <t>单位：万元</t>
    <phoneticPr fontId="88" type="noConversion"/>
  </si>
  <si>
    <t xml:space="preserve">  国有土地使用权出让金收入</t>
    <phoneticPr fontId="35" type="noConversion"/>
  </si>
  <si>
    <t xml:space="preserve">  城市基础设施配套费收入</t>
    <phoneticPr fontId="35" type="noConversion"/>
  </si>
  <si>
    <t xml:space="preserve">  国有土地收益基金收入</t>
    <phoneticPr fontId="35" type="noConversion"/>
  </si>
  <si>
    <t>　农业土地开发资金收入</t>
    <phoneticPr fontId="35" type="noConversion"/>
  </si>
  <si>
    <t xml:space="preserve">  新型墙体材料专项基金收入</t>
    <phoneticPr fontId="35" type="noConversion"/>
  </si>
  <si>
    <t xml:space="preserve">  彩票公益金收入</t>
    <phoneticPr fontId="35" type="noConversion"/>
  </si>
  <si>
    <t xml:space="preserve">  其他政府性基金收入（价格调节基金）</t>
    <phoneticPr fontId="35" type="noConversion"/>
  </si>
  <si>
    <t>一般公共服务支出</t>
    <phoneticPr fontId="35" type="noConversion"/>
  </si>
  <si>
    <t>国防支出</t>
    <phoneticPr fontId="35" type="noConversion"/>
  </si>
  <si>
    <t>公共安全支出</t>
    <phoneticPr fontId="35" type="noConversion"/>
  </si>
  <si>
    <t>教育支出</t>
    <phoneticPr fontId="35" type="noConversion"/>
  </si>
  <si>
    <t>科学技术支出</t>
    <phoneticPr fontId="35" type="noConversion"/>
  </si>
  <si>
    <t>文化体育与传媒支出</t>
    <phoneticPr fontId="35" type="noConversion"/>
  </si>
  <si>
    <t>社会保障和就业支出</t>
    <phoneticPr fontId="35" type="noConversion"/>
  </si>
  <si>
    <t>医疗卫生与计划生育支出</t>
    <phoneticPr fontId="35" type="noConversion"/>
  </si>
  <si>
    <t>节能环保支出</t>
    <phoneticPr fontId="35" type="noConversion"/>
  </si>
  <si>
    <t>城乡社区支出</t>
    <phoneticPr fontId="35" type="noConversion"/>
  </si>
  <si>
    <t>农林水支出</t>
    <phoneticPr fontId="35" type="noConversion"/>
  </si>
  <si>
    <t>交通运输支出</t>
    <phoneticPr fontId="35" type="noConversion"/>
  </si>
  <si>
    <t>资源勘探信息等支出</t>
    <phoneticPr fontId="35" type="noConversion"/>
  </si>
  <si>
    <t>商业服务业等支出</t>
    <phoneticPr fontId="35" type="noConversion"/>
  </si>
  <si>
    <t>国土海洋气象等支出</t>
    <phoneticPr fontId="35" type="noConversion"/>
  </si>
  <si>
    <t>住房保障支出</t>
    <phoneticPr fontId="35" type="noConversion"/>
  </si>
  <si>
    <t>粮油物资储备支出</t>
    <phoneticPr fontId="35" type="noConversion"/>
  </si>
  <si>
    <t>债务付息及发行费支出</t>
    <phoneticPr fontId="35" type="noConversion"/>
  </si>
  <si>
    <t xml:space="preserve">   上解上级支出</t>
    <phoneticPr fontId="35" type="noConversion"/>
  </si>
  <si>
    <t xml:space="preserve">   债务还本支出</t>
    <phoneticPr fontId="88" type="noConversion"/>
  </si>
  <si>
    <t xml:space="preserve">   安排预算稳定调节基金</t>
    <phoneticPr fontId="35" type="noConversion"/>
  </si>
  <si>
    <t>待偿债置换一般债券结余</t>
    <phoneticPr fontId="88" type="noConversion"/>
  </si>
  <si>
    <t xml:space="preserve">   年终结余</t>
    <phoneticPr fontId="35" type="noConversion"/>
  </si>
  <si>
    <t>　　车船税</t>
    <phoneticPr fontId="35" type="noConversion"/>
  </si>
  <si>
    <t>　专项收入</t>
    <phoneticPr fontId="35" type="noConversion"/>
  </si>
  <si>
    <t>　行政事业性收费收入</t>
    <phoneticPr fontId="35" type="noConversion"/>
  </si>
  <si>
    <t>　罚没收入</t>
    <phoneticPr fontId="35" type="noConversion"/>
  </si>
  <si>
    <t>　国有资本经营收入</t>
    <phoneticPr fontId="35" type="noConversion"/>
  </si>
  <si>
    <t>　国有资源（资产）有偿使用收入</t>
    <phoneticPr fontId="35" type="noConversion"/>
  </si>
  <si>
    <t xml:space="preserve">  捐赠收入</t>
    <phoneticPr fontId="35" type="noConversion"/>
  </si>
  <si>
    <t xml:space="preserve">  政府住房基金收入</t>
    <phoneticPr fontId="35" type="noConversion"/>
  </si>
  <si>
    <t>　其他收入</t>
    <phoneticPr fontId="35" type="noConversion"/>
  </si>
  <si>
    <t>龙江</t>
    <phoneticPr fontId="35" type="noConversion"/>
  </si>
  <si>
    <t>石竹</t>
    <phoneticPr fontId="35" type="noConversion"/>
  </si>
  <si>
    <t>海口</t>
    <phoneticPr fontId="35" type="noConversion"/>
  </si>
  <si>
    <t>城头</t>
    <phoneticPr fontId="35" type="noConversion"/>
  </si>
  <si>
    <t>南岭</t>
    <phoneticPr fontId="35" type="noConversion"/>
  </si>
  <si>
    <t>龙田</t>
    <phoneticPr fontId="35" type="noConversion"/>
  </si>
  <si>
    <t>江镜</t>
    <phoneticPr fontId="35" type="noConversion"/>
  </si>
  <si>
    <t>港头</t>
    <phoneticPr fontId="35" type="noConversion"/>
  </si>
  <si>
    <t>高山</t>
    <phoneticPr fontId="35" type="noConversion"/>
  </si>
  <si>
    <t>沙埔</t>
    <phoneticPr fontId="35" type="noConversion"/>
  </si>
  <si>
    <t>三山</t>
    <phoneticPr fontId="35" type="noConversion"/>
  </si>
  <si>
    <t>东瀚</t>
    <phoneticPr fontId="35" type="noConversion"/>
  </si>
  <si>
    <t>渔溪</t>
    <phoneticPr fontId="35" type="noConversion"/>
  </si>
  <si>
    <t>上迳</t>
    <phoneticPr fontId="35" type="noConversion"/>
  </si>
  <si>
    <t>新厝</t>
    <phoneticPr fontId="35" type="noConversion"/>
  </si>
  <si>
    <t>江阴</t>
    <phoneticPr fontId="35" type="noConversion"/>
  </si>
  <si>
    <t>东张</t>
    <phoneticPr fontId="35" type="noConversion"/>
  </si>
  <si>
    <t>镜洋</t>
    <phoneticPr fontId="35" type="noConversion"/>
  </si>
  <si>
    <t>一都</t>
    <phoneticPr fontId="35" type="noConversion"/>
  </si>
  <si>
    <t>11.农村税费改革等转移支付收入</t>
    <phoneticPr fontId="88" type="noConversion"/>
  </si>
  <si>
    <t>玉屏</t>
    <phoneticPr fontId="35" type="noConversion"/>
  </si>
  <si>
    <t>音西</t>
    <phoneticPr fontId="35" type="noConversion"/>
  </si>
  <si>
    <t>宏路</t>
    <phoneticPr fontId="35" type="noConversion"/>
  </si>
  <si>
    <t>阳下</t>
    <phoneticPr fontId="35" type="noConversion"/>
  </si>
  <si>
    <t>龙山</t>
    <phoneticPr fontId="35" type="noConversion"/>
  </si>
  <si>
    <t>13.重点生态功能区转移支付收入</t>
    <phoneticPr fontId="88" type="noConversion"/>
  </si>
  <si>
    <t>16.困难镇一次性转移支付补助</t>
    <phoneticPr fontId="88" type="noConversion"/>
  </si>
  <si>
    <t>说明：我市未对镇街有政府性基金转移支付，故改表格为空表</t>
    <phoneticPr fontId="88" type="noConversion"/>
  </si>
  <si>
    <t>2016年度福清市本级一般公共预算支出决算功能分类明细表</t>
    <phoneticPr fontId="35" type="noConversion"/>
  </si>
  <si>
    <t>单位：万元</t>
    <phoneticPr fontId="35" type="noConversion"/>
  </si>
  <si>
    <t>2016年决算数</t>
    <phoneticPr fontId="35" type="noConversion"/>
  </si>
  <si>
    <t>决算数为上年决算数的%</t>
    <phoneticPr fontId="35" type="noConversion"/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</si>
  <si>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</si>
  <si>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</si>
  <si>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</si>
  <si>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</si>
  <si>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</si>
  <si>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</si>
  <si>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</si>
  <si>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</si>
  <si>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</si>
  <si>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</si>
  <si>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</si>
  <si>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</si>
  <si>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</si>
  <si>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</si>
  <si>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</si>
  <si>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</si>
  <si>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</si>
  <si>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</si>
  <si>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</si>
  <si>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</si>
  <si>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</si>
  <si>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</si>
  <si>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</si>
  <si>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</si>
  <si>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</si>
  <si>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</si>
  <si>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</si>
  <si>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</si>
  <si>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</si>
  <si>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</si>
  <si>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</si>
  <si>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</si>
  <si>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</si>
  <si>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</si>
  <si>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</si>
  <si>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</si>
  <si>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</si>
  <si>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</si>
  <si>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</si>
  <si>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</si>
  <si>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</si>
  <si>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</si>
  <si>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</si>
  <si>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</si>
  <si>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</si>
  <si>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</si>
  <si>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</si>
  <si>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</si>
  <si>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</si>
  <si>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</si>
  <si>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</si>
  <si>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</si>
  <si>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</si>
  <si>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</si>
  <si>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</si>
  <si>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</si>
  <si>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</si>
  <si>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</si>
  <si>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</si>
  <si>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</si>
  <si>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</si>
  <si>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</si>
  <si>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</si>
  <si>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</si>
  <si>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</si>
  <si>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</si>
  <si>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</si>
  <si>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</si>
  <si>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</si>
  <si>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</si>
  <si>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</si>
  <si>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</si>
  <si>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</si>
  <si>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</si>
  <si>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</si>
  <si>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</si>
  <si>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</si>
  <si>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</si>
  <si>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</si>
  <si>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</si>
  <si>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</si>
  <si>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</si>
  <si>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</si>
  <si>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</si>
  <si>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</si>
  <si>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</si>
  <si>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</si>
  <si>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</si>
  <si>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</si>
  <si>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</si>
  <si>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</si>
  <si>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</si>
  <si>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</si>
  <si>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</si>
  <si>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</si>
  <si>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</si>
  <si>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</si>
  <si>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</si>
  <si>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</si>
  <si>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</si>
  <si>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</si>
  <si>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</si>
  <si>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</si>
  <si>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</si>
  <si>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</si>
  <si>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</si>
  <si>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</si>
  <si>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</si>
  <si>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</si>
  <si>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</si>
  <si>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</si>
  <si>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</si>
  <si>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</si>
  <si>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</si>
  <si>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</si>
  <si>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</si>
  <si>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</si>
  <si>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</si>
  <si>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</si>
  <si>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</si>
  <si>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</si>
  <si>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</si>
  <si>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</si>
  <si>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</si>
  <si>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</si>
  <si>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</si>
  <si>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</si>
  <si>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</si>
  <si>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</si>
  <si>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</si>
  <si>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</si>
  <si>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</si>
  <si>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</si>
  <si>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</si>
  <si>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</si>
  <si>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</si>
  <si>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</si>
  <si>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</si>
  <si>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</si>
  <si>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</si>
  <si>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</si>
  <si>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</si>
  <si>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</si>
  <si>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</si>
  <si>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</si>
  <si>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</si>
  <si>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</si>
  <si>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</si>
  <si>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</si>
  <si>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</si>
  <si>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</si>
  <si>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</si>
  <si>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</si>
  <si>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</si>
  <si>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</si>
  <si>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</si>
  <si>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</si>
  <si>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</si>
  <si>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</si>
  <si>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</si>
  <si>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</si>
  <si>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</si>
  <si>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</si>
  <si>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</si>
  <si>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</si>
  <si>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</si>
  <si>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</si>
  <si>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</si>
  <si>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</si>
  <si>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</si>
  <si>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</si>
  <si>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</si>
  <si>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</si>
  <si>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</si>
  <si>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</si>
  <si>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</si>
  <si>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</si>
  <si>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</si>
  <si>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</si>
  <si>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</si>
  <si>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</si>
  <si>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</si>
  <si>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</si>
  <si>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</si>
  <si>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</si>
  <si>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</si>
  <si>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</si>
  <si>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</si>
  <si>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</si>
  <si>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</si>
  <si>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</si>
  <si>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</si>
  <si>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</si>
  <si>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</si>
  <si>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</si>
  <si>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</si>
  <si>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</si>
  <si>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</si>
  <si>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</si>
  <si>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</si>
  <si>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</si>
  <si>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</si>
  <si>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</si>
  <si>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</si>
  <si>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</si>
  <si>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</si>
  <si>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</si>
  <si>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</si>
  <si>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</si>
  <si>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</si>
  <si>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</si>
  <si>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</si>
  <si>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</si>
  <si>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</si>
  <si>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</si>
  <si>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</si>
  <si>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</si>
  <si>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</si>
  <si>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</si>
  <si>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</si>
  <si>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</si>
  <si>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</si>
  <si>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</si>
  <si>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</si>
  <si>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</si>
  <si>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</si>
  <si>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</si>
  <si>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</si>
  <si>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</si>
  <si>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</si>
  <si>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</si>
  <si>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</si>
  <si>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</si>
  <si>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</si>
  <si>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</si>
  <si>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</si>
  <si>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</si>
  <si>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</si>
  <si>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</si>
  <si>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</si>
  <si>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</si>
  <si>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</si>
  <si>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</si>
  <si>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</si>
  <si>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</si>
  <si>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</si>
  <si>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</si>
  <si>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</si>
  <si>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</si>
  <si>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</si>
  <si>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</si>
  <si>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</si>
  <si>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</si>
  <si>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</si>
  <si>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</si>
  <si>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</si>
  <si>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</si>
  <si>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</si>
  <si>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</si>
  <si>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</si>
  <si>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</si>
  <si>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</si>
  <si>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</si>
  <si>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</si>
  <si>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</si>
  <si>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</si>
  <si>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</si>
  <si>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</si>
  <si>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</si>
  <si>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</si>
  <si>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</si>
  <si>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</si>
  <si>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</si>
  <si>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</si>
  <si>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</si>
  <si>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</si>
  <si>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</si>
  <si>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</si>
  <si>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</si>
  <si>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</si>
  <si>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</si>
  <si>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</si>
  <si>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</si>
  <si>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</si>
  <si>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</si>
  <si>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</si>
  <si>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</si>
  <si>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</si>
  <si>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</si>
  <si>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</si>
  <si>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</si>
  <si>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</si>
  <si>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</si>
  <si>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</si>
  <si>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</si>
  <si>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</si>
  <si>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</si>
  <si>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</si>
  <si>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</si>
  <si>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</si>
  <si>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</si>
  <si>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</si>
  <si>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</si>
  <si>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</si>
  <si>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</si>
  <si>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</si>
  <si>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</si>
  <si>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</si>
  <si>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</si>
  <si>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</si>
  <si>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</si>
  <si>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</si>
  <si>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</si>
  <si>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</si>
  <si>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</si>
  <si>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</si>
  <si>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</si>
  <si>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</si>
  <si>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</si>
  <si>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</si>
  <si>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</si>
  <si>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</si>
  <si>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</si>
  <si>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</si>
  <si>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</si>
  <si>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</si>
  <si>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</si>
  <si>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</si>
  <si>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</si>
  <si>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</si>
  <si>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</si>
  <si>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</si>
  <si>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</si>
  <si>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</si>
  <si>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</si>
  <si>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</si>
  <si>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</si>
  <si>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</si>
  <si>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</si>
  <si>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</si>
  <si>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</si>
  <si>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</si>
  <si>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</si>
  <si>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</si>
  <si>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</si>
  <si>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</si>
  <si>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</si>
  <si>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</si>
  <si>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</si>
  <si>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</si>
  <si>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</si>
  <si>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</si>
  <si>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</si>
  <si>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</si>
  <si>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</si>
  <si>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</si>
  <si>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</si>
  <si>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</si>
  <si>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</si>
  <si>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</si>
  <si>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</si>
  <si>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</si>
  <si>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</si>
  <si>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</si>
  <si>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</si>
  <si>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</si>
  <si>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</si>
  <si>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</si>
  <si>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</si>
  <si>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</si>
  <si>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</si>
  <si>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</si>
  <si>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</si>
  <si>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</si>
  <si>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</si>
  <si>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</si>
  <si>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</si>
  <si>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</si>
  <si>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</si>
  <si>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</si>
  <si>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</si>
  <si>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</si>
  <si>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</si>
  <si>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</si>
  <si>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</si>
  <si>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</si>
  <si>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</si>
  <si>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</si>
  <si>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</si>
  <si>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</si>
  <si>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</si>
  <si>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</si>
  <si>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</si>
  <si>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</si>
  <si>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</si>
  <si>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</si>
  <si>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</si>
  <si>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</si>
  <si>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</si>
  <si>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</si>
  <si>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</si>
  <si>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</si>
  <si>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</si>
  <si>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</si>
  <si>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</si>
  <si>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</si>
  <si>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</si>
  <si>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</si>
  <si>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</si>
  <si>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</si>
  <si>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</si>
  <si>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</si>
  <si>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</si>
  <si>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</si>
  <si>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</si>
  <si>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</si>
  <si>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</si>
  <si>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</si>
  <si>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</si>
  <si>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</si>
  <si>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</si>
  <si>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</si>
  <si>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</si>
  <si>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</si>
  <si>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</si>
  <si>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</si>
  <si>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</si>
  <si>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</si>
  <si>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</si>
  <si>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</si>
  <si>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</si>
  <si>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</si>
  <si>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</si>
  <si>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</si>
  <si>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</si>
  <si>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</si>
  <si>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</si>
  <si>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</si>
  <si>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</si>
  <si>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</si>
  <si>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</si>
  <si>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</si>
  <si>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</si>
  <si>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</si>
  <si>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</si>
  <si>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</si>
  <si>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</si>
  <si>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</si>
  <si>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</si>
  <si>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</si>
  <si>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</si>
  <si>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</si>
  <si>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</si>
  <si>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</si>
  <si>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</si>
  <si>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</si>
  <si>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</si>
  <si>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</si>
  <si>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</si>
  <si>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</si>
  <si>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</si>
  <si>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</si>
  <si>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</si>
  <si>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</si>
  <si>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</si>
  <si>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</si>
  <si>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</si>
  <si>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</si>
  <si>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</si>
  <si>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</si>
  <si>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</si>
  <si>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</si>
  <si>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</si>
  <si>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</si>
  <si>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</si>
  <si>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</si>
  <si>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</si>
  <si>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</si>
  <si>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</si>
  <si>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</si>
  <si>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</si>
  <si>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</si>
  <si>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</si>
  <si>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</si>
  <si>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</si>
  <si>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</si>
  <si>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</si>
  <si>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</si>
  <si>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</si>
  <si>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</si>
  <si>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</si>
  <si>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</si>
  <si>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</si>
  <si>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</si>
  <si>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</si>
  <si>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</si>
  <si>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</si>
  <si>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</si>
  <si>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</si>
  <si>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</si>
  <si>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</si>
  <si>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</si>
  <si>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</si>
  <si>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</si>
  <si>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</si>
  <si>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</si>
  <si>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</si>
  <si>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</si>
  <si>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</si>
  <si>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</si>
  <si>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</si>
  <si>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</si>
  <si>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</si>
  <si>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</si>
  <si>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</si>
  <si>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</si>
  <si>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</si>
  <si>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</si>
  <si>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</si>
  <si>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</si>
  <si>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</si>
  <si>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</si>
  <si>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</si>
  <si>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</si>
  <si>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</si>
  <si>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</si>
  <si>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</si>
  <si>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</si>
  <si>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</si>
  <si>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</si>
  <si>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</si>
  <si>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</si>
  <si>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</si>
  <si>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</si>
  <si>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</si>
  <si>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</si>
  <si>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</si>
  <si>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</si>
  <si>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</si>
  <si>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</si>
  <si>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</si>
  <si>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</si>
  <si>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</si>
  <si>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</si>
  <si>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</si>
  <si>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</si>
  <si>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</si>
  <si>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</si>
  <si>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</si>
  <si>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</si>
  <si>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</si>
  <si>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</si>
  <si>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</si>
  <si>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</si>
  <si>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</si>
  <si>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</si>
  <si>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</si>
  <si>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</si>
  <si>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</si>
  <si>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</si>
  <si>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</si>
  <si>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</si>
  <si>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</si>
  <si>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</si>
  <si>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</si>
  <si>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</si>
  <si>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</si>
  <si>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</si>
  <si>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</si>
  <si>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</si>
  <si>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</si>
  <si>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</si>
  <si>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</si>
  <si>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</si>
  <si>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</si>
  <si>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</si>
  <si>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</si>
  <si>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</si>
  <si>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</si>
  <si>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</si>
  <si>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</si>
  <si>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</si>
  <si>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</si>
  <si>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</si>
  <si>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</si>
  <si>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</si>
  <si>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</si>
  <si>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</si>
  <si>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</si>
  <si>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</si>
  <si>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</si>
  <si>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</si>
  <si>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</si>
  <si>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</si>
  <si>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</si>
  <si>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</si>
  <si>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</si>
  <si>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</si>
  <si>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</si>
  <si>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</si>
  <si>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</si>
  <si>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</si>
  <si>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</si>
  <si>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</si>
  <si>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</si>
  <si>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</si>
  <si>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</si>
  <si>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</si>
  <si>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</si>
  <si>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</si>
  <si>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</si>
  <si>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</si>
  <si>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</si>
  <si>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</si>
  <si>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</si>
  <si>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</si>
  <si>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</si>
  <si>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</si>
  <si>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</si>
  <si>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</si>
  <si>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</si>
  <si>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</si>
  <si>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</si>
  <si>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</si>
  <si>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</si>
  <si>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</si>
  <si>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</si>
  <si>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</si>
  <si>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</si>
  <si>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</si>
  <si>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</si>
  <si>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</si>
  <si>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</si>
  <si>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</si>
  <si>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</si>
  <si>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</si>
  <si>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</si>
  <si>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</si>
  <si>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</si>
  <si>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</si>
  <si>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</si>
  <si>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</si>
  <si>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</si>
  <si>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</si>
  <si>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</si>
  <si>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</si>
  <si>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</si>
  <si>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</si>
  <si>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</si>
  <si>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</si>
  <si>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</si>
  <si>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</si>
  <si>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</si>
  <si>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</si>
  <si>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</si>
  <si>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</si>
  <si>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</si>
  <si>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</si>
  <si>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</si>
  <si>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</si>
  <si>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</si>
  <si>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</si>
  <si>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</si>
  <si>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</si>
  <si>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</si>
  <si>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</si>
  <si>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</si>
  <si>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</si>
  <si>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</si>
  <si>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</si>
  <si>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</si>
  <si>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</si>
  <si>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</si>
  <si>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</si>
  <si>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</si>
  <si>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</si>
  <si>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</si>
  <si>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</si>
  <si>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</si>
  <si>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</si>
  <si>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</si>
  <si>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</si>
  <si>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</si>
  <si>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</si>
  <si>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</si>
  <si>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</si>
  <si>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</si>
  <si>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</si>
  <si>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</si>
  <si>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</si>
  <si>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</si>
  <si>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</si>
  <si>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</si>
  <si>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</si>
  <si>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</si>
  <si>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</si>
  <si>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</si>
  <si>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</si>
  <si>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</si>
  <si>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</si>
  <si>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</si>
  <si>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</si>
  <si>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</si>
  <si>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</si>
  <si>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</si>
  <si>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</si>
  <si>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</si>
  <si>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</si>
  <si>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</si>
  <si>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</si>
  <si>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</si>
  <si>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</si>
  <si>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</si>
  <si>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</si>
  <si>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</si>
  <si>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</si>
  <si>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</si>
  <si>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</si>
  <si>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</si>
  <si>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</si>
  <si>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</si>
  <si>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</si>
  <si>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</si>
  <si>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</si>
  <si>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</si>
  <si>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</si>
  <si>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</si>
  <si>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</si>
  <si>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</si>
  <si>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</si>
  <si>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</si>
  <si>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</si>
  <si>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</si>
  <si>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</si>
  <si>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</si>
  <si>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</si>
  <si>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</si>
  <si>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</si>
  <si>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</si>
  <si>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</si>
  <si>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</si>
  <si>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</si>
  <si>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</si>
  <si>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</si>
  <si>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</si>
  <si>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</si>
  <si>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</si>
  <si>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</si>
  <si>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</si>
  <si>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</si>
  <si>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</si>
  <si>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</si>
  <si>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</si>
  <si>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</si>
  <si>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</si>
  <si>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</si>
  <si>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</si>
  <si>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</si>
  <si>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</si>
  <si>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</si>
  <si>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</si>
  <si>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</si>
  <si>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</si>
  <si>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</si>
  <si>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</si>
  <si>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</si>
  <si>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</si>
  <si>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</si>
  <si>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</si>
  <si>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</si>
  <si>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</si>
  <si>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</si>
  <si>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</si>
  <si>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</si>
  <si>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</si>
  <si>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</si>
  <si>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</si>
  <si>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</si>
  <si>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</si>
  <si>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</si>
  <si>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</si>
  <si>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</si>
  <si>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</si>
  <si>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</si>
  <si>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</si>
  <si>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</si>
  <si>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</si>
  <si>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</si>
  <si>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</si>
  <si>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</si>
  <si>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</si>
  <si>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</si>
  <si>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</si>
  <si>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</si>
  <si>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</si>
  <si>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</si>
  <si>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</si>
  <si>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</si>
  <si>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</si>
  <si>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</si>
  <si>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</si>
  <si>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</si>
  <si>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</si>
  <si>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</si>
  <si>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</si>
  <si>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</si>
  <si>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</si>
  <si>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</si>
  <si>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</si>
  <si>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</si>
  <si>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</si>
  <si>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</si>
  <si>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</si>
  <si>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</si>
  <si>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</si>
  <si>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</si>
  <si>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</si>
  <si>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</si>
  <si>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</si>
  <si>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</si>
  <si>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</si>
  <si>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</si>
  <si>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</si>
  <si>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</si>
  <si>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</si>
  <si>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</si>
  <si>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</si>
  <si>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</si>
  <si>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</si>
  <si>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</si>
  <si>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</si>
  <si>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</si>
  <si>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</si>
  <si>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</si>
  <si>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</si>
  <si>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</si>
  <si>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</si>
  <si>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</si>
  <si>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</si>
  <si>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</si>
  <si>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</si>
  <si>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</si>
  <si>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</si>
  <si>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</si>
  <si>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</si>
  <si>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</si>
  <si>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</si>
  <si>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</si>
  <si>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</si>
  <si>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</si>
  <si>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</si>
  <si>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</si>
  <si>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</si>
  <si>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</si>
  <si>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</si>
  <si>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</si>
  <si>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</si>
  <si>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</si>
  <si>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</si>
  <si>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</si>
  <si>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</si>
  <si>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</si>
  <si>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</si>
  <si>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</si>
  <si>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</si>
  <si>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</si>
  <si>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</si>
  <si>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</si>
  <si>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</si>
  <si>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</si>
  <si>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</si>
  <si>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</si>
  <si>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</si>
  <si>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</si>
  <si>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</si>
  <si>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</si>
  <si>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</si>
  <si>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</si>
  <si>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</si>
  <si>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</si>
  <si>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</si>
  <si>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</si>
  <si>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</si>
  <si>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</si>
  <si>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</si>
  <si>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</si>
  <si>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</si>
  <si>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</si>
  <si>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</si>
  <si>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</si>
  <si>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</si>
  <si>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</si>
  <si>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</si>
  <si>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</si>
  <si>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</si>
  <si>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</si>
  <si>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</si>
  <si>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</si>
  <si>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</si>
  <si>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</si>
  <si>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</si>
  <si>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</si>
  <si>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</si>
  <si>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</si>
  <si>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</si>
  <si>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</si>
  <si>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</si>
  <si>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</si>
  <si>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</si>
  <si>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</si>
  <si>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</si>
  <si>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</si>
  <si>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</si>
  <si>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</si>
  <si>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</si>
  <si>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</si>
  <si>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</si>
  <si>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</si>
  <si>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</si>
  <si>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</si>
  <si>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</si>
  <si>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</si>
  <si>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</si>
  <si>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</si>
  <si>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</si>
  <si>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</si>
  <si>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</si>
  <si>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</si>
  <si>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</si>
  <si>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</si>
  <si>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</si>
  <si>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</si>
  <si>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</si>
  <si>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</si>
  <si>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</si>
  <si>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</si>
  <si>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</si>
  <si>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</si>
  <si>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</si>
  <si>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</si>
  <si>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</si>
  <si>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</si>
  <si>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</si>
  <si>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</si>
  <si>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</si>
  <si>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</si>
  <si>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</si>
  <si>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</si>
  <si>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</si>
  <si>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</si>
  <si>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</si>
  <si>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</si>
  <si>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</si>
  <si>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</si>
  <si>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</si>
  <si>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</si>
  <si>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</si>
  <si>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</si>
  <si>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</si>
  <si>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</si>
  <si>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</si>
  <si>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</si>
  <si>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</si>
  <si>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</si>
  <si>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</si>
  <si>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</si>
  <si>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</si>
  <si>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</si>
  <si>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</si>
  <si>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</si>
  <si>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</si>
  <si>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</si>
  <si>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</si>
  <si>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</si>
  <si>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</si>
  <si>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</si>
  <si>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</si>
  <si>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</si>
  <si>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</si>
  <si>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</si>
  <si>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</si>
  <si>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</si>
  <si>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</si>
  <si>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</si>
  <si>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</si>
  <si>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</si>
  <si>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</si>
  <si>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</si>
  <si>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</si>
  <si>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</si>
  <si>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</si>
  <si>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</si>
  <si>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</si>
  <si>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</si>
  <si>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</si>
  <si>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</si>
  <si>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</si>
  <si>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</si>
  <si>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</si>
  <si>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</si>
  <si>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</si>
  <si>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</si>
  <si>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</si>
  <si>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</si>
  <si>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</si>
  <si>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</si>
  <si>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</si>
  <si>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</si>
  <si>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</si>
  <si>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</si>
  <si>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</si>
  <si>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</si>
  <si>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</si>
  <si>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</si>
  <si>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</si>
  <si>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</si>
  <si>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</si>
  <si>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</si>
  <si>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</si>
  <si>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</si>
  <si>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</si>
  <si>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</si>
  <si>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</si>
  <si>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</si>
  <si>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</si>
  <si>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</si>
  <si>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</si>
  <si>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</si>
  <si>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</si>
  <si>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</si>
  <si>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</si>
  <si>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</si>
  <si>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</si>
  <si>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</si>
  <si>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</si>
  <si>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</si>
  <si>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</si>
  <si>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</si>
  <si>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</si>
  <si>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</si>
  <si>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</si>
  <si>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</si>
  <si>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</si>
  <si>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</si>
  <si>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</si>
  <si>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</si>
  <si>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</si>
  <si>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</si>
  <si>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</si>
  <si>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</si>
  <si>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</si>
  <si>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</si>
  <si>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</si>
  <si>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</si>
  <si>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</si>
  <si>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</si>
  <si>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</si>
  <si>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</si>
  <si>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</si>
  <si>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一般公共预算支出合计</t>
    <phoneticPr fontId="35" type="noConversion"/>
  </si>
  <si>
    <r>
      <t>备注：</t>
    </r>
    <r>
      <rPr>
        <sz val="12"/>
        <rFont val="宋体"/>
        <family val="3"/>
        <charset val="134"/>
      </rPr>
      <t>按照保密相关规定，涉密支出不予公开，因此部分支出科目金额不等于下一级支出科目金额汇总。</t>
    </r>
    <phoneticPr fontId="35" type="noConversion"/>
  </si>
  <si>
    <t>2016年度福清市一般公共预算收入决算表</t>
    <phoneticPr fontId="35" type="noConversion"/>
  </si>
  <si>
    <t>2016年度福清市一般公共预算支出决算表</t>
    <phoneticPr fontId="35" type="noConversion"/>
  </si>
  <si>
    <t>2016年度福清市一般公共预算本级收入决算表</t>
    <phoneticPr fontId="35" type="noConversion"/>
  </si>
  <si>
    <t>2016年度福清市一般公共预算本级支出决算表</t>
    <phoneticPr fontId="35" type="noConversion"/>
  </si>
  <si>
    <t>2016年度福清市一般公共预算本级支出决算经济分类情况表</t>
    <phoneticPr fontId="88" type="noConversion"/>
  </si>
  <si>
    <t>2016年度福清市一般公共预算本级基本支出决算经济分类情况表</t>
    <phoneticPr fontId="35" type="noConversion"/>
  </si>
  <si>
    <t>2016年度福清市对下税收返还和转移支付决算表</t>
    <phoneticPr fontId="35" type="noConversion"/>
  </si>
  <si>
    <t>2016年度福清市本级一般公共预算“三公”经费支出决算表</t>
    <phoneticPr fontId="35" type="noConversion"/>
  </si>
  <si>
    <t>2016年度福清市政府性基金收入决算表</t>
    <phoneticPr fontId="35" type="noConversion"/>
  </si>
  <si>
    <t>2016年度福清市政府性基金支出决算表</t>
    <phoneticPr fontId="35" type="noConversion"/>
  </si>
  <si>
    <t>2016年度福清市政府性基金本级收入决算表</t>
    <phoneticPr fontId="35" type="noConversion"/>
  </si>
  <si>
    <t>2016年度福清市政府性基金本级支出决算表</t>
    <phoneticPr fontId="35" type="noConversion"/>
  </si>
  <si>
    <t>2016年度福清市政府性基金转移支付决算表</t>
    <phoneticPr fontId="35" type="noConversion"/>
  </si>
  <si>
    <t>2016年度福清市国有资本经营收入决算表</t>
    <phoneticPr fontId="35" type="noConversion"/>
  </si>
  <si>
    <t>2016年度福清市国有资本经营支出决算表</t>
    <phoneticPr fontId="35" type="noConversion"/>
  </si>
  <si>
    <t>2016年度福清市本级国有资本经营收入决算表</t>
    <phoneticPr fontId="35" type="noConversion"/>
  </si>
  <si>
    <t>2016年度福清市社会保险基金决算收入表</t>
    <phoneticPr fontId="67" type="noConversion"/>
  </si>
  <si>
    <t>2016年度福清市社会保险基金决算支出表</t>
    <phoneticPr fontId="67" type="noConversion"/>
  </si>
  <si>
    <t>2016年度福清市本级社会保险基金决算收入表</t>
    <phoneticPr fontId="35" type="noConversion"/>
  </si>
  <si>
    <t>2016年度福清市本级社会保险基金决算支出表</t>
    <phoneticPr fontId="35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</si>
</sst>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 &quot;¥&quot;* #,##0.00_ ;_ &quot;¥&quot;* \-#,##0.00_ ;_ &quot;¥&quot;* &quot;-&quot;??_ ;_ @_ "/>
    <numFmt numFmtId="177" formatCode="_-&quot;$&quot;* #,##0_-;\-&quot;$&quot;* #,##0_-;_-&quot;$&quot;* &quot;-&quot;_-;_-@_-"/>
    <numFmt numFmtId="178" formatCode="#,##0;\-#,##0;&quot;-&quot;"/>
    <numFmt numFmtId="179" formatCode="_-* #,##0.00_-;\-* #,##0.00_-;_-* &quot;-&quot;??_-;_-@_-"/>
    <numFmt numFmtId="180" formatCode="\$#,##0.00;\(\$#,##0.00\)"/>
    <numFmt numFmtId="181" formatCode="_-* #,##0_-;\-* #,##0_-;_-* &quot;-&quot;_-;_-@_-"/>
    <numFmt numFmtId="182" formatCode="#,##0.000_ "/>
    <numFmt numFmtId="183" formatCode="#,##0;\(#,##0\)"/>
    <numFmt numFmtId="184" formatCode="_ \¥* #,##0.00_ ;_ \¥* \-#,##0.00_ ;_ \¥* &quot;-&quot;??_ ;_ @_ "/>
    <numFmt numFmtId="185" formatCode="_(&quot;$&quot;* #,##0.00_);_(&quot;$&quot;* \(#,##0.00\);_(&quot;$&quot;* &quot;-&quot;??_);_(@_)"/>
    <numFmt numFmtId="186" formatCode="0.0"/>
    <numFmt numFmtId="187" formatCode="\$#,##0;\(\$#,##0\)"/>
    <numFmt numFmtId="188" formatCode="_(* #,##0.00_);_(* \(#,##0.00\);_(* &quot;-&quot;??_);_(@_)"/>
    <numFmt numFmtId="189" formatCode="_-* #,##0.0000_-;\-* #,##0.0000_-;_-* &quot;-&quot;??_-;_-@_-"/>
    <numFmt numFmtId="190" formatCode="_-&quot;¥&quot;* #,##0_-;\-&quot;¥&quot;* #,##0_-;_-&quot;¥&quot;* &quot;-&quot;_-;_-@_-"/>
    <numFmt numFmtId="192" formatCode="#,##0_ ;[Red]\-#,##0\ "/>
    <numFmt numFmtId="193" formatCode="0.0%"/>
    <numFmt numFmtId="195" formatCode="0_ "/>
    <numFmt numFmtId="197" formatCode="0_);[Red]\(0\)"/>
  </numFmts>
  <fonts count="98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16"/>
      <color indexed="8"/>
      <name val="方正小标宋简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2"/>
      <name val="仿宋_GB2312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9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indexed="10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98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4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43" fontId="46" fillId="0" borderId="0" applyFon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38" fillId="0" borderId="0" applyFill="0" applyBorder="0" applyAlignment="0">
      <alignment vertical="center"/>
    </xf>
    <xf numFmtId="0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183" fontId="39" fillId="0" borderId="0">
      <alignment vertical="center"/>
    </xf>
    <xf numFmtId="0" fontId="1" fillId="0" borderId="0">
      <alignment vertical="center"/>
    </xf>
    <xf numFmtId="188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85" fontId="46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80" fontId="39" fillId="0" borderId="0">
      <alignment vertical="center"/>
    </xf>
    <xf numFmtId="0" fontId="37" fillId="0" borderId="0" applyProtection="0">
      <alignment vertical="center"/>
    </xf>
    <xf numFmtId="187" fontId="39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7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5" applyNumberFormat="0" applyAlignment="0" applyProtection="0">
      <alignment horizontal="left" vertical="center"/>
    </xf>
    <xf numFmtId="0" fontId="11" fillId="5" borderId="0" applyNumberFormat="0" applyBorder="0" applyAlignment="0" applyProtection="0">
      <alignment vertical="center"/>
    </xf>
    <xf numFmtId="0" fontId="40" fillId="0" borderId="2">
      <alignment horizontal="left" vertical="center"/>
    </xf>
    <xf numFmtId="0" fontId="41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1" fontId="12" fillId="0" borderId="0">
      <alignment vertical="center"/>
    </xf>
    <xf numFmtId="0" fontId="37" fillId="0" borderId="16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82" fontId="46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43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" borderId="8" applyNumberFormat="0" applyAlignment="0" applyProtection="0">
      <alignment vertical="center"/>
    </xf>
    <xf numFmtId="0" fontId="1" fillId="0" borderId="0">
      <alignment vertical="center"/>
    </xf>
    <xf numFmtId="0" fontId="25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4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8" borderId="8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 applyFont="0" applyFill="0" applyBorder="0" applyAlignment="0" applyProtection="0">
      <alignment vertical="center"/>
    </xf>
    <xf numFmtId="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4" fillId="0" borderId="0">
      <alignment vertical="center"/>
    </xf>
    <xf numFmtId="186" fontId="7" fillId="0" borderId="1">
      <alignment vertical="center"/>
      <protection locked="0"/>
    </xf>
    <xf numFmtId="186" fontId="7" fillId="0" borderId="1">
      <alignment vertical="center"/>
      <protection locked="0"/>
    </xf>
    <xf numFmtId="0" fontId="1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0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1" fillId="0" borderId="0"/>
    <xf numFmtId="0" fontId="53" fillId="0" borderId="0">
      <alignment vertical="center"/>
    </xf>
    <xf numFmtId="0" fontId="5" fillId="0" borderId="0">
      <alignment vertical="center"/>
    </xf>
    <xf numFmtId="0" fontId="1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1" fillId="0" borderId="0"/>
    <xf numFmtId="0" fontId="5" fillId="0" borderId="0"/>
    <xf numFmtId="0" fontId="50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51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59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8" fontId="50" fillId="0" borderId="0" applyFill="0" applyBorder="0" applyAlignment="0"/>
    <xf numFmtId="41" fontId="51" fillId="0" borderId="0" applyFont="0" applyFill="0" applyBorder="0" applyAlignment="0" applyProtection="0"/>
    <xf numFmtId="183" fontId="82" fillId="0" borderId="0"/>
    <xf numFmtId="177" fontId="51" fillId="0" borderId="0" applyFont="0" applyFill="0" applyBorder="0" applyAlignment="0" applyProtection="0"/>
    <xf numFmtId="180" fontId="82" fillId="0" borderId="0"/>
    <xf numFmtId="0" fontId="83" fillId="0" borderId="0" applyProtection="0"/>
    <xf numFmtId="187" fontId="82" fillId="0" borderId="0"/>
    <xf numFmtId="2" fontId="83" fillId="0" borderId="0" applyProtection="0"/>
    <xf numFmtId="0" fontId="84" fillId="0" borderId="15" applyNumberFormat="0" applyAlignment="0" applyProtection="0">
      <alignment horizontal="left" vertical="center"/>
    </xf>
    <xf numFmtId="0" fontId="84" fillId="0" borderId="2">
      <alignment horizontal="left" vertical="center"/>
    </xf>
    <xf numFmtId="0" fontId="85" fillId="0" borderId="0" applyProtection="0"/>
    <xf numFmtId="0" fontId="84" fillId="0" borderId="0" applyProtection="0"/>
    <xf numFmtId="37" fontId="80" fillId="0" borderId="0"/>
    <xf numFmtId="0" fontId="83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81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</cellStyleXfs>
  <cellXfs count="226">
    <xf numFmtId="0" fontId="0" fillId="0" borderId="0" xfId="0" applyAlignment="1">
      <alignment vertical="center"/>
    </xf>
    <xf numFmtId="0" fontId="1" fillId="0" borderId="0" xfId="2392"/>
    <xf numFmtId="0" fontId="4" fillId="0" borderId="0" xfId="2392" applyFont="1" applyFill="1" applyAlignment="1">
      <alignment vertical="center"/>
    </xf>
    <xf numFmtId="0" fontId="1" fillId="0" borderId="0" xfId="2392" applyFont="1"/>
    <xf numFmtId="0" fontId="6" fillId="0" borderId="0" xfId="0" applyFont="1" applyAlignment="1">
      <alignment horizontal="right" vertical="center"/>
    </xf>
    <xf numFmtId="0" fontId="5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2800" applyFont="1" applyFill="1" applyBorder="1"/>
    <xf numFmtId="1" fontId="60" fillId="0" borderId="1" xfId="2800" applyNumberFormat="1" applyFont="1" applyFill="1" applyBorder="1" applyAlignment="1" applyProtection="1">
      <alignment horizontal="left" vertical="center"/>
      <protection locked="0"/>
    </xf>
    <xf numFmtId="0" fontId="60" fillId="0" borderId="1" xfId="0" applyFont="1" applyBorder="1" applyAlignment="1">
      <alignment vertical="center"/>
    </xf>
    <xf numFmtId="0" fontId="60" fillId="0" borderId="1" xfId="2800" applyNumberFormat="1" applyFont="1" applyBorder="1" applyAlignment="1" applyProtection="1">
      <alignment vertical="center"/>
      <protection locked="0"/>
    </xf>
    <xf numFmtId="0" fontId="61" fillId="0" borderId="1" xfId="2800" applyFont="1" applyFill="1" applyBorder="1" applyAlignment="1">
      <alignment horizontal="center" vertical="center"/>
    </xf>
    <xf numFmtId="0" fontId="8" fillId="0" borderId="0" xfId="1526">
      <alignment vertical="center"/>
    </xf>
    <xf numFmtId="0" fontId="8" fillId="0" borderId="0" xfId="1526" applyAlignment="1">
      <alignment horizontal="left" vertical="center" wrapText="1"/>
    </xf>
    <xf numFmtId="0" fontId="9" fillId="0" borderId="1" xfId="1526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92" fontId="1" fillId="0" borderId="0" xfId="2834" applyNumberFormat="1">
      <alignment vertical="center"/>
    </xf>
    <xf numFmtId="43" fontId="70" fillId="0" borderId="1" xfId="2835" applyFont="1" applyBorder="1" applyAlignment="1">
      <alignment horizontal="center" vertical="center" wrapText="1"/>
    </xf>
    <xf numFmtId="0" fontId="69" fillId="0" borderId="0" xfId="2834" applyFont="1">
      <alignment vertical="center"/>
    </xf>
    <xf numFmtId="0" fontId="1" fillId="0" borderId="0" xfId="2834" applyFont="1">
      <alignment vertical="center"/>
    </xf>
    <xf numFmtId="0" fontId="1" fillId="0" borderId="0" xfId="2834">
      <alignment vertical="center"/>
    </xf>
    <xf numFmtId="192" fontId="1" fillId="0" borderId="0" xfId="2834" applyNumberFormat="1" applyAlignment="1">
      <alignment horizontal="right" vertical="center"/>
    </xf>
    <xf numFmtId="0" fontId="5" fillId="0" borderId="0" xfId="1502">
      <alignment vertical="center"/>
    </xf>
    <xf numFmtId="0" fontId="5" fillId="0" borderId="0" xfId="1502" applyBorder="1">
      <alignment vertical="center"/>
    </xf>
    <xf numFmtId="0" fontId="5" fillId="0" borderId="0" xfId="1502" applyFont="1" applyBorder="1" applyAlignment="1">
      <alignment horizontal="right" vertical="center"/>
    </xf>
    <xf numFmtId="1" fontId="61" fillId="0" borderId="1" xfId="2800" applyNumberFormat="1" applyFont="1" applyFill="1" applyBorder="1" applyAlignment="1" applyProtection="1">
      <alignment vertical="center"/>
      <protection locked="0"/>
    </xf>
    <xf numFmtId="0" fontId="1" fillId="0" borderId="0" xfId="1523" applyAlignment="1"/>
    <xf numFmtId="0" fontId="1" fillId="0" borderId="0" xfId="1523" applyFill="1" applyAlignment="1"/>
    <xf numFmtId="0" fontId="1" fillId="0" borderId="0" xfId="1523" applyNumberFormat="1" applyFont="1" applyFill="1" applyBorder="1" applyAlignment="1" applyProtection="1"/>
    <xf numFmtId="0" fontId="71" fillId="0" borderId="1" xfId="1502" applyFont="1" applyBorder="1">
      <alignment vertical="center"/>
    </xf>
    <xf numFmtId="0" fontId="57" fillId="0" borderId="1" xfId="2803" applyFont="1" applyBorder="1" applyAlignment="1">
      <alignment horizontal="center" vertical="center"/>
    </xf>
    <xf numFmtId="0" fontId="55" fillId="0" borderId="1" xfId="2816" applyFont="1" applyBorder="1" applyAlignment="1">
      <alignment horizontal="center" vertical="center"/>
    </xf>
    <xf numFmtId="0" fontId="55" fillId="0" borderId="1" xfId="2816" applyFont="1" applyBorder="1" applyAlignment="1">
      <alignment vertical="center"/>
    </xf>
    <xf numFmtId="0" fontId="55" fillId="0" borderId="1" xfId="2816" applyFont="1" applyBorder="1" applyAlignment="1">
      <alignment horizontal="left" vertical="center" wrapText="1"/>
    </xf>
    <xf numFmtId="0" fontId="54" fillId="0" borderId="1" xfId="1502" applyFont="1" applyBorder="1">
      <alignment vertical="center"/>
    </xf>
    <xf numFmtId="0" fontId="56" fillId="0" borderId="1" xfId="1502" applyFont="1" applyBorder="1" applyAlignment="1">
      <alignment horizontal="center" vertical="center"/>
    </xf>
    <xf numFmtId="0" fontId="56" fillId="0" borderId="1" xfId="1502" applyFont="1" applyBorder="1">
      <alignment vertical="center"/>
    </xf>
    <xf numFmtId="0" fontId="54" fillId="0" borderId="1" xfId="1502" applyFont="1" applyBorder="1" applyAlignment="1">
      <alignment horizontal="left" vertical="center"/>
    </xf>
    <xf numFmtId="0" fontId="75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center" vertical="center" wrapText="1"/>
    </xf>
    <xf numFmtId="0" fontId="70" fillId="0" borderId="1" xfId="2834" applyFont="1" applyBorder="1" applyAlignment="1">
      <alignment horizontal="distributed" vertical="center" wrapText="1" indent="3"/>
    </xf>
    <xf numFmtId="192" fontId="70" fillId="0" borderId="1" xfId="2834" applyNumberFormat="1" applyFont="1" applyBorder="1" applyAlignment="1">
      <alignment horizontal="center" vertical="center" wrapText="1"/>
    </xf>
    <xf numFmtId="0" fontId="78" fillId="0" borderId="1" xfId="1523" applyNumberFormat="1" applyFont="1" applyFill="1" applyBorder="1" applyAlignment="1" applyProtection="1">
      <alignment horizontal="center" vertical="center" wrapText="1"/>
    </xf>
    <xf numFmtId="49" fontId="74" fillId="0" borderId="1" xfId="2850" applyNumberFormat="1" applyFont="1" applyBorder="1"/>
    <xf numFmtId="0" fontId="55" fillId="0" borderId="1" xfId="0" applyFont="1" applyBorder="1" applyAlignment="1">
      <alignment vertical="center"/>
    </xf>
    <xf numFmtId="49" fontId="74" fillId="0" borderId="1" xfId="2850" applyNumberFormat="1" applyFont="1" applyBorder="1" applyAlignment="1">
      <alignment horizontal="left" indent="2"/>
    </xf>
    <xf numFmtId="49" fontId="74" fillId="0" borderId="1" xfId="2850" applyNumberFormat="1" applyFont="1" applyBorder="1" applyAlignment="1"/>
    <xf numFmtId="0" fontId="54" fillId="0" borderId="1" xfId="1502" applyFont="1" applyBorder="1" applyAlignment="1">
      <alignment horizontal="left" vertical="center" indent="2"/>
    </xf>
    <xf numFmtId="0" fontId="54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5" fillId="0" borderId="1" xfId="2851" applyFont="1" applyBorder="1" applyAlignment="1">
      <alignment horizontal="left" vertical="center" indent="1"/>
    </xf>
    <xf numFmtId="0" fontId="55" fillId="0" borderId="1" xfId="2851" applyFont="1" applyBorder="1">
      <alignment vertical="center"/>
    </xf>
    <xf numFmtId="0" fontId="1" fillId="0" borderId="0" xfId="2851" applyFont="1" applyAlignment="1">
      <alignment horizontal="center" vertical="center"/>
    </xf>
    <xf numFmtId="0" fontId="57" fillId="0" borderId="1" xfId="2392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2851" applyFont="1" applyBorder="1">
      <alignment vertical="center"/>
    </xf>
    <xf numFmtId="0" fontId="61" fillId="0" borderId="1" xfId="2392" applyFont="1" applyFill="1" applyBorder="1" applyAlignment="1">
      <alignment horizontal="center" vertical="center" wrapText="1"/>
    </xf>
    <xf numFmtId="0" fontId="58" fillId="0" borderId="1" xfId="2392" applyFont="1" applyFill="1" applyBorder="1" applyAlignment="1">
      <alignment horizontal="center" vertical="center"/>
    </xf>
    <xf numFmtId="1" fontId="57" fillId="0" borderId="1" xfId="2392" applyNumberFormat="1" applyFont="1" applyFill="1" applyBorder="1" applyAlignment="1" applyProtection="1">
      <alignment vertical="center"/>
      <protection locked="0"/>
    </xf>
    <xf numFmtId="1" fontId="55" fillId="0" borderId="1" xfId="2392" applyNumberFormat="1" applyFont="1" applyFill="1" applyBorder="1" applyAlignment="1" applyProtection="1">
      <alignment horizontal="left" vertical="center"/>
      <protection locked="0"/>
    </xf>
    <xf numFmtId="1" fontId="55" fillId="0" borderId="1" xfId="2392" applyNumberFormat="1" applyFont="1" applyFill="1" applyBorder="1" applyAlignment="1" applyProtection="1">
      <alignment vertical="center"/>
      <protection locked="0"/>
    </xf>
    <xf numFmtId="0" fontId="55" fillId="0" borderId="1" xfId="2392" applyFont="1" applyFill="1" applyBorder="1" applyAlignment="1">
      <alignment horizontal="left" vertical="center"/>
    </xf>
    <xf numFmtId="0" fontId="55" fillId="0" borderId="1" xfId="2392" applyFont="1" applyBorder="1" applyAlignment="1"/>
    <xf numFmtId="0" fontId="57" fillId="0" borderId="1" xfId="2851" applyFont="1" applyBorder="1" applyAlignment="1">
      <alignment horizontal="center" vertical="center" wrapText="1"/>
    </xf>
    <xf numFmtId="0" fontId="62" fillId="0" borderId="0" xfId="1526" applyFont="1">
      <alignment vertical="center"/>
    </xf>
    <xf numFmtId="0" fontId="86" fillId="0" borderId="1" xfId="1502" applyFont="1" applyBorder="1" applyAlignment="1">
      <alignment horizontal="center" vertical="center"/>
    </xf>
    <xf numFmtId="0" fontId="1" fillId="0" borderId="0" xfId="0" applyFont="1">
      <alignment vertical="center"/>
    </xf>
    <xf numFmtId="1" fontId="55" fillId="0" borderId="1" xfId="2392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2" fillId="0" borderId="1" xfId="2834" applyFont="1" applyBorder="1" applyAlignment="1">
      <alignment horizontal="center" vertical="center" wrapText="1"/>
    </xf>
    <xf numFmtId="193" fontId="7" fillId="0" borderId="1" xfId="1250" applyNumberFormat="1" applyFont="1" applyBorder="1" applyAlignment="1">
      <alignment horizontal="center" vertical="center" wrapText="1"/>
    </xf>
    <xf numFmtId="0" fontId="7" fillId="0" borderId="1" xfId="2834" applyFont="1" applyFill="1" applyBorder="1" applyAlignment="1">
      <alignment horizontal="center" vertical="center" wrapText="1"/>
    </xf>
    <xf numFmtId="0" fontId="7" fillId="0" borderId="1" xfId="2834" applyFont="1" applyBorder="1" applyAlignment="1">
      <alignment horizontal="center" vertical="center" wrapText="1"/>
    </xf>
    <xf numFmtId="0" fontId="70" fillId="0" borderId="1" xfId="2834" applyFont="1" applyBorder="1" applyAlignment="1">
      <alignment horizontal="center" vertical="center" wrapText="1"/>
    </xf>
    <xf numFmtId="186" fontId="70" fillId="0" borderId="1" xfId="3938" applyNumberFormat="1" applyFont="1" applyFill="1" applyBorder="1" applyAlignment="1" applyProtection="1">
      <alignment vertical="center" wrapText="1"/>
    </xf>
    <xf numFmtId="0" fontId="1" fillId="0" borderId="0" xfId="2834" applyAlignment="1">
      <alignment horizontal="right" vertical="center"/>
    </xf>
    <xf numFmtId="186" fontId="70" fillId="0" borderId="1" xfId="3938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76" fillId="0" borderId="1" xfId="1523" applyNumberFormat="1" applyFont="1" applyFill="1" applyBorder="1" applyAlignment="1" applyProtection="1">
      <alignment horizontal="left" vertical="center" wrapText="1"/>
    </xf>
    <xf numFmtId="10" fontId="5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0" fontId="54" fillId="0" borderId="1" xfId="1502" applyNumberFormat="1" applyFont="1" applyBorder="1">
      <alignment vertical="center"/>
    </xf>
    <xf numFmtId="0" fontId="91" fillId="2" borderId="1" xfId="0" applyNumberFormat="1" applyFont="1" applyFill="1" applyBorder="1" applyAlignment="1" applyProtection="1">
      <alignment horizontal="center" vertical="center"/>
    </xf>
    <xf numFmtId="10" fontId="0" fillId="0" borderId="1" xfId="0" applyNumberFormat="1" applyBorder="1" applyAlignment="1">
      <alignment vertical="center"/>
    </xf>
    <xf numFmtId="0" fontId="1" fillId="0" borderId="0" xfId="4129">
      <alignment vertical="center"/>
    </xf>
    <xf numFmtId="0" fontId="93" fillId="0" borderId="0" xfId="4129" applyFont="1" applyAlignment="1">
      <alignment horizontal="center" vertical="center"/>
    </xf>
    <xf numFmtId="0" fontId="1" fillId="0" borderId="0" xfId="4129" applyFont="1" applyAlignment="1">
      <alignment horizontal="center" vertical="center"/>
    </xf>
    <xf numFmtId="0" fontId="1" fillId="0" borderId="20" xfId="0" applyFont="1" applyFill="1" applyBorder="1" applyAlignment="1"/>
    <xf numFmtId="0" fontId="1" fillId="0" borderId="0" xfId="0" applyFont="1" applyFill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10" fontId="1" fillId="0" borderId="1" xfId="0" applyNumberFormat="1" applyFont="1" applyFill="1" applyBorder="1" applyAlignment="1"/>
    <xf numFmtId="0" fontId="0" fillId="0" borderId="0" xfId="0" applyAlignment="1"/>
    <xf numFmtId="0" fontId="6" fillId="8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right" vertical="center" shrinkToFit="1"/>
    </xf>
    <xf numFmtId="0" fontId="1" fillId="0" borderId="0" xfId="4129" applyFont="1" applyFill="1" applyAlignment="1">
      <alignment horizontal="right" vertical="center"/>
    </xf>
    <xf numFmtId="0" fontId="55" fillId="0" borderId="1" xfId="2816" applyFont="1" applyBorder="1" applyAlignment="1">
      <alignment vertical="center" wrapText="1"/>
    </xf>
    <xf numFmtId="10" fontId="55" fillId="0" borderId="1" xfId="0" applyNumberFormat="1" applyFont="1" applyBorder="1">
      <alignment vertical="center"/>
    </xf>
    <xf numFmtId="0" fontId="91" fillId="2" borderId="1" xfId="0" applyNumberFormat="1" applyFont="1" applyFill="1" applyBorder="1" applyAlignment="1" applyProtection="1">
      <alignment horizontal="left" vertical="center" wrapText="1"/>
    </xf>
    <xf numFmtId="10" fontId="54" fillId="0" borderId="1" xfId="1502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1" fillId="2" borderId="1" xfId="0" applyNumberFormat="1" applyFont="1" applyFill="1" applyBorder="1" applyAlignment="1" applyProtection="1">
      <alignment horizontal="left" vertical="center"/>
    </xf>
    <xf numFmtId="9" fontId="54" fillId="0" borderId="1" xfId="1502" applyNumberFormat="1" applyFont="1" applyBorder="1">
      <alignment vertical="center"/>
    </xf>
    <xf numFmtId="0" fontId="0" fillId="0" borderId="17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23" xfId="0" applyNumberFormat="1" applyFont="1" applyFill="1" applyBorder="1" applyAlignment="1" applyProtection="1">
      <alignment vertical="center"/>
    </xf>
    <xf numFmtId="0" fontId="5" fillId="2" borderId="24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5" fillId="2" borderId="24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>
      <alignment vertical="center"/>
    </xf>
    <xf numFmtId="0" fontId="5" fillId="2" borderId="25" xfId="0" applyNumberFormat="1" applyFont="1" applyFill="1" applyBorder="1" applyAlignment="1" applyProtection="1">
      <alignment horizontal="right" vertical="center"/>
    </xf>
    <xf numFmtId="0" fontId="5" fillId="2" borderId="25" xfId="0" applyNumberFormat="1" applyFont="1" applyFill="1" applyBorder="1" applyAlignment="1" applyProtection="1">
      <alignment vertical="center"/>
    </xf>
    <xf numFmtId="0" fontId="5" fillId="2" borderId="26" xfId="0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0" fillId="0" borderId="17" xfId="0" applyNumberForma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5" fillId="2" borderId="27" xfId="0" applyNumberFormat="1" applyFont="1" applyFill="1" applyBorder="1" applyAlignment="1" applyProtection="1">
      <alignment horizontal="right" vertical="center"/>
    </xf>
    <xf numFmtId="0" fontId="0" fillId="0" borderId="23" xfId="0" applyNumberFormat="1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3" xfId="0" applyNumberFormat="1" applyFill="1" applyBorder="1" applyAlignment="1" applyProtection="1">
      <alignment vertical="center"/>
    </xf>
    <xf numFmtId="0" fontId="5" fillId="2" borderId="28" xfId="0" applyNumberFormat="1" applyFont="1" applyFill="1" applyBorder="1" applyAlignment="1" applyProtection="1">
      <alignment vertical="center"/>
    </xf>
    <xf numFmtId="0" fontId="5" fillId="2" borderId="29" xfId="0" applyNumberFormat="1" applyFont="1" applyFill="1" applyBorder="1" applyAlignment="1" applyProtection="1">
      <alignment horizontal="right" vertical="center"/>
    </xf>
    <xf numFmtId="0" fontId="5" fillId="2" borderId="30" xfId="0" applyNumberFormat="1" applyFont="1" applyFill="1" applyBorder="1" applyAlignment="1" applyProtection="1">
      <alignment horizontal="right" vertical="center"/>
    </xf>
    <xf numFmtId="0" fontId="5" fillId="2" borderId="17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0" fontId="5" fillId="2" borderId="24" xfId="0" applyNumberFormat="1" applyFont="1" applyFill="1" applyBorder="1" applyAlignment="1" applyProtection="1">
      <alignment vertical="center"/>
    </xf>
    <xf numFmtId="10" fontId="5" fillId="2" borderId="25" xfId="0" applyNumberFormat="1" applyFont="1" applyFill="1" applyBorder="1" applyAlignment="1" applyProtection="1">
      <alignment vertical="center"/>
    </xf>
    <xf numFmtId="10" fontId="5" fillId="2" borderId="1" xfId="0" applyNumberFormat="1" applyFont="1" applyFill="1" applyBorder="1" applyAlignment="1" applyProtection="1">
      <alignment vertical="center"/>
    </xf>
    <xf numFmtId="10" fontId="7" fillId="0" borderId="1" xfId="0" applyNumberFormat="1" applyFont="1" applyFill="1" applyBorder="1" applyAlignment="1" applyProtection="1">
      <alignment horizontal="right" vertical="center"/>
    </xf>
    <xf numFmtId="0" fontId="55" fillId="0" borderId="1" xfId="0" applyNumberFormat="1" applyFont="1" applyBorder="1" applyAlignment="1">
      <alignment horizontal="center" vertical="center" wrapText="1"/>
    </xf>
    <xf numFmtId="0" fontId="55" fillId="0" borderId="1" xfId="2392" applyNumberFormat="1" applyFont="1" applyFill="1" applyBorder="1" applyAlignment="1">
      <alignment horizontal="center" vertical="center" wrapText="1"/>
    </xf>
    <xf numFmtId="0" fontId="60" fillId="0" borderId="1" xfId="2800" applyFont="1" applyFill="1" applyBorder="1" applyAlignment="1">
      <alignment horizontal="center"/>
    </xf>
    <xf numFmtId="0" fontId="60" fillId="0" borderId="1" xfId="0" applyFont="1" applyBorder="1" applyAlignment="1">
      <alignment horizontal="center" vertical="center"/>
    </xf>
    <xf numFmtId="0" fontId="55" fillId="0" borderId="1" xfId="0" applyNumberFormat="1" applyFont="1" applyBorder="1" applyAlignment="1">
      <alignment vertical="center" wrapText="1"/>
    </xf>
    <xf numFmtId="0" fontId="94" fillId="0" borderId="1" xfId="0" applyFont="1" applyFill="1" applyBorder="1" applyAlignment="1">
      <alignment horizontal="center"/>
    </xf>
    <xf numFmtId="10" fontId="7" fillId="0" borderId="1" xfId="3938" applyNumberFormat="1" applyFont="1" applyFill="1" applyBorder="1" applyAlignment="1" applyProtection="1">
      <alignment vertical="center" wrapText="1"/>
    </xf>
    <xf numFmtId="0" fontId="95" fillId="2" borderId="1" xfId="0" applyNumberFormat="1" applyFont="1" applyFill="1" applyBorder="1" applyAlignment="1" applyProtection="1">
      <alignment horizontal="right" vertical="center"/>
    </xf>
    <xf numFmtId="0" fontId="54" fillId="0" borderId="1" xfId="1502" applyNumberFormat="1" applyFont="1" applyBorder="1">
      <alignment vertical="center"/>
    </xf>
    <xf numFmtId="0" fontId="95" fillId="0" borderId="1" xfId="0" applyFont="1" applyFill="1" applyBorder="1" applyAlignment="1">
      <alignment vertical="center" wrapText="1"/>
    </xf>
    <xf numFmtId="0" fontId="96" fillId="0" borderId="1" xfId="0" applyFont="1" applyFill="1" applyBorder="1" applyAlignment="1">
      <alignment horizontal="left" vertical="center" wrapText="1"/>
    </xf>
    <xf numFmtId="0" fontId="96" fillId="2" borderId="1" xfId="0" applyNumberFormat="1" applyFont="1" applyFill="1" applyBorder="1" applyAlignment="1" applyProtection="1">
      <alignment horizontal="left" vertical="center" wrapText="1"/>
    </xf>
    <xf numFmtId="10" fontId="95" fillId="0" borderId="1" xfId="0" applyNumberFormat="1" applyFont="1" applyBorder="1" applyAlignment="1">
      <alignment vertical="center"/>
    </xf>
    <xf numFmtId="0" fontId="95" fillId="0" borderId="1" xfId="0" applyNumberFormat="1" applyFont="1" applyFill="1" applyBorder="1" applyAlignment="1">
      <alignment vertical="center"/>
    </xf>
    <xf numFmtId="0" fontId="55" fillId="0" borderId="1" xfId="2800" applyNumberFormat="1" applyFont="1" applyFill="1" applyBorder="1"/>
    <xf numFmtId="0" fontId="95" fillId="0" borderId="1" xfId="0" applyFont="1" applyBorder="1" applyAlignment="1">
      <alignment vertical="center"/>
    </xf>
    <xf numFmtId="0" fontId="95" fillId="0" borderId="0" xfId="0" applyNumberFormat="1" applyFont="1" applyAlignment="1">
      <alignment vertical="center"/>
    </xf>
    <xf numFmtId="0" fontId="55" fillId="0" borderId="1" xfId="2800" applyNumberFormat="1" applyFont="1" applyFill="1" applyBorder="1" applyAlignment="1"/>
    <xf numFmtId="0" fontId="55" fillId="0" borderId="1" xfId="0" applyNumberFormat="1" applyFont="1" applyBorder="1" applyAlignment="1">
      <alignment horizontal="center" vertical="center"/>
    </xf>
    <xf numFmtId="0" fontId="55" fillId="0" borderId="1" xfId="2800" applyNumberFormat="1" applyFont="1" applyFill="1" applyBorder="1" applyAlignment="1" applyProtection="1">
      <alignment vertical="center"/>
      <protection locked="0"/>
    </xf>
    <xf numFmtId="0" fontId="95" fillId="0" borderId="0" xfId="0" applyFont="1" applyAlignment="1">
      <alignment vertical="center"/>
    </xf>
    <xf numFmtId="0" fontId="95" fillId="0" borderId="17" xfId="0" applyNumberFormat="1" applyFont="1" applyFill="1" applyBorder="1" applyAlignment="1" applyProtection="1">
      <alignment vertical="center"/>
    </xf>
    <xf numFmtId="3" fontId="95" fillId="0" borderId="1" xfId="0" applyNumberFormat="1" applyFont="1" applyFill="1" applyBorder="1" applyAlignment="1" applyProtection="1">
      <alignment horizontal="center" vertical="center"/>
    </xf>
    <xf numFmtId="1" fontId="96" fillId="0" borderId="1" xfId="2800" applyNumberFormat="1" applyFont="1" applyFill="1" applyBorder="1" applyAlignment="1" applyProtection="1">
      <alignment horizontal="left" vertical="center"/>
      <protection locked="0"/>
    </xf>
    <xf numFmtId="0" fontId="96" fillId="0" borderId="1" xfId="2800" applyNumberFormat="1" applyFont="1" applyBorder="1" applyAlignment="1" applyProtection="1">
      <alignment vertical="center"/>
      <protection locked="0"/>
    </xf>
    <xf numFmtId="0" fontId="96" fillId="0" borderId="1" xfId="2800" applyFont="1" applyFill="1" applyBorder="1"/>
    <xf numFmtId="0" fontId="95" fillId="2" borderId="17" xfId="0" applyNumberFormat="1" applyFont="1" applyFill="1" applyBorder="1" applyAlignment="1" applyProtection="1">
      <alignment vertical="center"/>
    </xf>
    <xf numFmtId="0" fontId="95" fillId="2" borderId="1" xfId="0" applyNumberFormat="1" applyFont="1" applyFill="1" applyBorder="1" applyAlignment="1" applyProtection="1">
      <alignment vertical="center"/>
    </xf>
    <xf numFmtId="0" fontId="95" fillId="0" borderId="1" xfId="0" applyNumberFormat="1" applyFont="1" applyFill="1" applyBorder="1">
      <alignment vertical="center"/>
    </xf>
    <xf numFmtId="0" fontId="95" fillId="2" borderId="17" xfId="0" applyNumberFormat="1" applyFont="1" applyFill="1" applyBorder="1" applyAlignment="1" applyProtection="1">
      <alignment horizontal="center" vertical="center"/>
    </xf>
    <xf numFmtId="0" fontId="55" fillId="0" borderId="1" xfId="2392" applyFont="1" applyFill="1" applyBorder="1" applyAlignment="1">
      <alignment horizontal="center" vertical="center"/>
    </xf>
    <xf numFmtId="0" fontId="55" fillId="0" borderId="1" xfId="2800" applyFont="1" applyFill="1" applyBorder="1" applyAlignment="1">
      <alignment horizontal="center"/>
    </xf>
    <xf numFmtId="0" fontId="95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6" fillId="0" borderId="20" xfId="1502" applyFont="1" applyBorder="1" applyAlignment="1">
      <alignment horizontal="center" vertical="center"/>
    </xf>
    <xf numFmtId="195" fontId="71" fillId="0" borderId="1" xfId="0" applyNumberFormat="1" applyFont="1" applyFill="1" applyBorder="1" applyAlignment="1">
      <alignment vertical="center"/>
    </xf>
    <xf numFmtId="195" fontId="71" fillId="0" borderId="1" xfId="4981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9" fillId="0" borderId="0" xfId="2392" applyFont="1" applyFill="1" applyAlignment="1">
      <alignment horizontal="center"/>
    </xf>
    <xf numFmtId="0" fontId="52" fillId="0" borderId="0" xfId="2392" applyFont="1" applyFill="1" applyAlignment="1">
      <alignment horizontal="center"/>
    </xf>
    <xf numFmtId="0" fontId="92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92" fillId="0" borderId="17" xfId="0" applyFont="1" applyFill="1" applyBorder="1" applyAlignment="1">
      <alignment horizontal="center"/>
    </xf>
    <xf numFmtId="0" fontId="92" fillId="0" borderId="2" xfId="0" applyFont="1" applyFill="1" applyBorder="1" applyAlignment="1">
      <alignment horizontal="center"/>
    </xf>
    <xf numFmtId="0" fontId="92" fillId="0" borderId="31" xfId="0" applyFont="1" applyFill="1" applyBorder="1" applyAlignment="1">
      <alignment horizontal="center"/>
    </xf>
    <xf numFmtId="0" fontId="87" fillId="0" borderId="0" xfId="1526" applyFont="1" applyAlignment="1">
      <alignment horizontal="center" vertical="center"/>
    </xf>
    <xf numFmtId="0" fontId="89" fillId="0" borderId="0" xfId="2851" applyFont="1" applyAlignment="1">
      <alignment horizontal="center" vertical="center"/>
    </xf>
    <xf numFmtId="0" fontId="9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9" fillId="0" borderId="0" xfId="1502" applyFont="1" applyAlignment="1">
      <alignment horizontal="center" vertical="center"/>
    </xf>
    <xf numFmtId="0" fontId="68" fillId="0" borderId="0" xfId="1502" applyFont="1" applyAlignment="1">
      <alignment horizontal="center" vertical="center"/>
    </xf>
    <xf numFmtId="0" fontId="56" fillId="0" borderId="17" xfId="1502" applyFont="1" applyBorder="1" applyAlignment="1">
      <alignment horizontal="center" vertical="center"/>
    </xf>
    <xf numFmtId="0" fontId="56" fillId="0" borderId="2" xfId="1502" applyFont="1" applyBorder="1" applyAlignment="1">
      <alignment horizontal="center" vertical="center"/>
    </xf>
    <xf numFmtId="0" fontId="56" fillId="0" borderId="31" xfId="1502" applyFont="1" applyBorder="1" applyAlignment="1">
      <alignment horizontal="center" vertical="center"/>
    </xf>
    <xf numFmtId="0" fontId="89" fillId="0" borderId="0" xfId="2834" applyFont="1" applyAlignment="1">
      <alignment horizontal="center" vertical="center"/>
    </xf>
    <xf numFmtId="0" fontId="87" fillId="0" borderId="0" xfId="1523" applyNumberFormat="1" applyFont="1" applyFill="1" applyBorder="1" applyAlignment="1" applyProtection="1">
      <alignment horizontal="center" vertical="center"/>
    </xf>
    <xf numFmtId="0" fontId="92" fillId="0" borderId="0" xfId="4129" applyFont="1" applyAlignment="1">
      <alignment vertical="center"/>
    </xf>
    <xf numFmtId="0" fontId="1" fillId="0" borderId="0" xfId="4129" applyBorder="1">
      <alignment vertical="center"/>
    </xf>
    <xf numFmtId="0" fontId="1" fillId="0" borderId="0" xfId="4129" applyFont="1" applyFill="1">
      <alignment vertical="center"/>
    </xf>
    <xf numFmtId="0" fontId="1" fillId="50" borderId="0" xfId="4129" applyFill="1" applyBorder="1">
      <alignment vertical="center"/>
    </xf>
    <xf numFmtId="3" fontId="1" fillId="0" borderId="1" xfId="4129" applyNumberFormat="1" applyFont="1" applyFill="1" applyBorder="1" applyAlignment="1" applyProtection="1">
      <alignment vertical="center"/>
    </xf>
    <xf numFmtId="3" fontId="1" fillId="0" borderId="1" xfId="4129" applyNumberFormat="1" applyFont="1" applyFill="1" applyBorder="1" applyAlignment="1" applyProtection="1">
      <alignment horizontal="left" vertical="center"/>
    </xf>
    <xf numFmtId="3" fontId="1" fillId="0" borderId="1" xfId="4129" applyNumberFormat="1" applyFont="1" applyFill="1" applyBorder="1" applyAlignment="1" applyProtection="1">
      <alignment horizontal="center" vertical="center"/>
    </xf>
    <xf numFmtId="0" fontId="0" fillId="0" borderId="1" xfId="0" applyBorder="1" applyAlignment="1"/>
    <xf numFmtId="3" fontId="2" fillId="0" borderId="1" xfId="4129" applyNumberFormat="1" applyFont="1" applyFill="1" applyBorder="1" applyAlignment="1" applyProtection="1">
      <alignment horizontal="center" vertical="center"/>
    </xf>
    <xf numFmtId="3" fontId="2" fillId="0" borderId="1" xfId="4129" applyNumberFormat="1" applyFont="1" applyFill="1" applyBorder="1" applyAlignment="1" applyProtection="1">
      <alignment horizontal="center" vertical="center" wrapText="1"/>
    </xf>
    <xf numFmtId="0" fontId="1" fillId="0" borderId="1" xfId="4129" applyFill="1" applyBorder="1">
      <alignment vertical="center"/>
    </xf>
    <xf numFmtId="0" fontId="97" fillId="0" borderId="1" xfId="4129" applyFont="1" applyFill="1" applyBorder="1">
      <alignment vertical="center"/>
    </xf>
    <xf numFmtId="3" fontId="1" fillId="0" borderId="32" xfId="0" applyNumberFormat="1" applyFont="1" applyFill="1" applyBorder="1" applyAlignment="1" applyProtection="1">
      <alignment horizontal="left" vertical="center" wrapText="1"/>
    </xf>
    <xf numFmtId="3" fontId="1" fillId="0" borderId="0" xfId="0" applyNumberFormat="1" applyFont="1" applyFill="1" applyBorder="1" applyAlignment="1" applyProtection="1">
      <alignment horizontal="left" vertical="center" wrapText="1"/>
    </xf>
    <xf numFmtId="10" fontId="1" fillId="0" borderId="1" xfId="4129" applyNumberFormat="1" applyFont="1" applyBorder="1" applyAlignment="1">
      <alignment vertical="center" wrapText="1"/>
    </xf>
    <xf numFmtId="195" fontId="55" fillId="0" borderId="1" xfId="2851" applyNumberFormat="1" applyFont="1" applyBorder="1">
      <alignment vertical="center"/>
    </xf>
    <xf numFmtId="195" fontId="0" fillId="0" borderId="1" xfId="0" applyNumberFormat="1" applyBorder="1" applyAlignment="1">
      <alignment vertical="center"/>
    </xf>
    <xf numFmtId="195" fontId="71" fillId="0" borderId="1" xfId="2851" applyNumberFormat="1" applyFont="1" applyBorder="1">
      <alignment vertical="center"/>
    </xf>
    <xf numFmtId="195" fontId="71" fillId="0" borderId="1" xfId="0" applyNumberFormat="1" applyFont="1" applyBorder="1" applyAlignment="1">
      <alignment vertical="center"/>
    </xf>
    <xf numFmtId="195" fontId="95" fillId="0" borderId="1" xfId="0" applyNumberFormat="1" applyFont="1" applyBorder="1" applyAlignment="1">
      <alignment vertical="center"/>
    </xf>
    <xf numFmtId="197" fontId="55" fillId="0" borderId="1" xfId="2816" applyNumberFormat="1" applyFont="1" applyFill="1" applyBorder="1"/>
    <xf numFmtId="197" fontId="55" fillId="0" borderId="1" xfId="2816" applyNumberFormat="1" applyFont="1" applyFill="1" applyBorder="1" applyAlignment="1">
      <alignment vertical="center"/>
    </xf>
    <xf numFmtId="197" fontId="55" fillId="0" borderId="1" xfId="2816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2834" applyNumberFormat="1" applyFont="1" applyBorder="1" applyAlignment="1">
      <alignment horizontal="center" vertical="center" wrapText="1"/>
    </xf>
    <xf numFmtId="0" fontId="70" fillId="0" borderId="1" xfId="2834" applyNumberFormat="1" applyFont="1" applyBorder="1" applyAlignment="1">
      <alignment horizontal="center" vertical="center" wrapText="1"/>
    </xf>
  </cellXfs>
  <cellStyles count="498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6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4" xfId="2395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8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399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4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0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3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4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4" xfId="2403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6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7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2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8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1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2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4" xfId="2411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4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5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0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6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09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0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4" xfId="241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2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3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8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4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7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8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4" xfId="2427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0"/>
    <cellStyle name="20% - 强调文字颜色 5 2 3_2015财政决算公开" xfId="3446"/>
    <cellStyle name="20% - 强调文字颜色 5 2 4" xfId="652"/>
    <cellStyle name="20% - 强调文字颜色 5 2 4 2" xfId="2431"/>
    <cellStyle name="20% - 强调文字颜色 5 2 5" xfId="2426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2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6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4" xfId="2435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8"/>
    <cellStyle name="20% - 强调文字颜色 6 2 3_2015财政决算公开" xfId="3479"/>
    <cellStyle name="20% - 强调文字颜色 6 2 4" xfId="532"/>
    <cellStyle name="20% - 强调文字颜色 6 2 4 2" xfId="2439"/>
    <cellStyle name="20% - 强调文字颜色 6 2 5" xfId="2434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0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3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4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4" xfId="2443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6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7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2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8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1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2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4" xfId="245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4"/>
    <cellStyle name="40% - 强调文字颜色 2 2 3_2015财政决算公开" xfId="3555"/>
    <cellStyle name="40% - 强调文字颜色 2 2 4" xfId="744"/>
    <cellStyle name="40% - 强调文字颜色 2 2 4 2" xfId="2455"/>
    <cellStyle name="40% - 强调文字颜色 2 2 5" xfId="2450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6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49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0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4" xfId="2459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2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3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8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7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8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4" xfId="2467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0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1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6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2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5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6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4" xfId="247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8"/>
    <cellStyle name="40% - 强调文字颜色 5 2 3_2015财政决算公开" xfId="3674"/>
    <cellStyle name="40% - 强调文字颜色 5 2 4" xfId="864"/>
    <cellStyle name="40% - 强调文字颜色 5 2 4 2" xfId="2479"/>
    <cellStyle name="40% - 强调文字颜色 5 2 5" xfId="2474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0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3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4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4" xfId="2483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6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7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2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1"/>
    <cellStyle name="40% - 强调文字颜色 6 9" xfId="3703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2"/>
    <cellStyle name="60% - 强调文字颜色 1 2 2 3" xfId="966"/>
    <cellStyle name="60% - 强调文字颜色 1 2 2 3 2" xfId="2493"/>
    <cellStyle name="60% - 强调文字颜色 1 2 2 4" xfId="2491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4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0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5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89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499"/>
    <cellStyle name="60% - 强调文字颜色 2 2 2 3" xfId="1005"/>
    <cellStyle name="60% - 强调文字颜色 2 2 2 3 2" xfId="2500"/>
    <cellStyle name="60% - 强调文字颜色 2 2 2 4" xfId="2498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1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7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2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6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6"/>
    <cellStyle name="60% - 强调文字颜色 3 2 2 3" xfId="1044"/>
    <cellStyle name="60% - 强调文字颜色 3 2 2 3 2" xfId="2507"/>
    <cellStyle name="60% - 强调文字颜色 3 2 2 4" xfId="2505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8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4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09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3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3"/>
    <cellStyle name="60% - 强调文字颜色 4 2 2 3" xfId="941"/>
    <cellStyle name="60% - 强调文字颜色 4 2 2 3 2" xfId="2514"/>
    <cellStyle name="60% - 强调文字颜色 4 2 2 4" xfId="2512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5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1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6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0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0"/>
    <cellStyle name="60% - 强调文字颜色 5 2 2 3" xfId="1115"/>
    <cellStyle name="60% - 强调文字颜色 5 2 2 3 2" xfId="2521"/>
    <cellStyle name="60% - 强调文字颜色 5 2 2 4" xfId="251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2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8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7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7"/>
    <cellStyle name="60% - 强调文字颜色 6 2 2 3" xfId="1148"/>
    <cellStyle name="60% - 强调文字颜色 6 2 2 3 2" xfId="2528"/>
    <cellStyle name="60% - 强调文字颜色 6 2 2 4" xfId="2526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29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5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0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4"/>
    <cellStyle name="60% - 强调文字颜色 6 9" xfId="3891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omma [0]" xfId="1190"/>
    <cellStyle name="Comma [0] 2" xfId="3921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3" xfId="3944"/>
    <cellStyle name="百分比 2 3 3" xfId="1224"/>
    <cellStyle name="百分比 2 3 3 2" xfId="3946"/>
    <cellStyle name="百分比 2 3 4" xfId="3943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3" xfId="3961"/>
    <cellStyle name="百分比 4 2 3" xfId="1241"/>
    <cellStyle name="百分比 4 2 3 2" xfId="3963"/>
    <cellStyle name="百分比 4 2 4" xfId="3960"/>
    <cellStyle name="百分比 4 3" xfId="1243"/>
    <cellStyle name="百分比 4 3 2" xfId="1246"/>
    <cellStyle name="百分比 4 3 2 2" xfId="3965"/>
    <cellStyle name="百分比 4 3 3" xfId="3964"/>
    <cellStyle name="百分比 4 4" xfId="1248"/>
    <cellStyle name="百分比 4 4 2" xfId="3966"/>
    <cellStyle name="百分比 4 5" xfId="395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3" xfId="3969"/>
    <cellStyle name="百分比 5 2 3" xfId="1259"/>
    <cellStyle name="百分比 5 2 3 2" xfId="3971"/>
    <cellStyle name="百分比 5 2 4" xfId="3968"/>
    <cellStyle name="百分比 5 3" xfId="1261"/>
    <cellStyle name="百分比 5 3 2" xfId="1262"/>
    <cellStyle name="百分比 5 3 2 2" xfId="3973"/>
    <cellStyle name="百分比 5 3 3" xfId="3972"/>
    <cellStyle name="百分比 5 4" xfId="1264"/>
    <cellStyle name="百分比 5 4 2" xfId="3974"/>
    <cellStyle name="百分比 5 5" xfId="1266"/>
    <cellStyle name="百分比 5 5 2" xfId="3975"/>
    <cellStyle name="百分比 5 6" xfId="3967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3" xfId="3986"/>
    <cellStyle name="百分比 7 2 3" xfId="1286"/>
    <cellStyle name="百分比 7 2 3 2" xfId="3988"/>
    <cellStyle name="百分比 7 2 4" xfId="3985"/>
    <cellStyle name="百分比 7 3" xfId="1287"/>
    <cellStyle name="百分比 7 3 2" xfId="1288"/>
    <cellStyle name="百分比 7 3 2 2" xfId="3990"/>
    <cellStyle name="百分比 7 3 3" xfId="3989"/>
    <cellStyle name="百分比 7 4" xfId="1289"/>
    <cellStyle name="百分比 7 4 2" xfId="3991"/>
    <cellStyle name="百分比 7 5" xfId="3984"/>
    <cellStyle name="百分比 8" xfId="2719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2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3"/>
    <cellStyle name="标题 10" xfId="2807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3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4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4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5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5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39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0"/>
    <cellStyle name="标题 5 2 3 4" xfId="4003"/>
    <cellStyle name="标题 5 2 3_2015财政决算公开" xfId="4005"/>
    <cellStyle name="标题 5 2 4" xfId="1450"/>
    <cellStyle name="标题 5 2 4 2" xfId="4006"/>
    <cellStyle name="标题 5 2 5" xfId="2538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7"/>
    <cellStyle name="标题 5_2015财政决算公开" xfId="4014"/>
    <cellStyle name="标题 6" xfId="1455"/>
    <cellStyle name="标题 6 2" xfId="2542"/>
    <cellStyle name="标题 7" xfId="1456"/>
    <cellStyle name="标题 7 2" xfId="1457"/>
    <cellStyle name="标题 8" xfId="1458"/>
    <cellStyle name="标题 9" xfId="2531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6"/>
    <cellStyle name="差 2 2 3" xfId="279"/>
    <cellStyle name="差 2 2 3 2" xfId="2547"/>
    <cellStyle name="差 2 2 4" xfId="2545"/>
    <cellStyle name="差 2 3" xfId="1482"/>
    <cellStyle name="差 2 3 2" xfId="230"/>
    <cellStyle name="差 2 3 2 2" xfId="4016"/>
    <cellStyle name="差 2 3 3" xfId="2548"/>
    <cellStyle name="差 2 4" xfId="1483"/>
    <cellStyle name="差 2 4 2" xfId="4017"/>
    <cellStyle name="差 2 5" xfId="2544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49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5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7"/>
    <cellStyle name="常规 2 2" xfId="1192"/>
    <cellStyle name="常规 2 2 10" xfId="1546"/>
    <cellStyle name="常规 2 2 11" xfId="2565"/>
    <cellStyle name="常规 2 2 2" xfId="1548"/>
    <cellStyle name="常规 2 2 2 10" xfId="2566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8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69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7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4"/>
    <cellStyle name="常规 2 2 3 2 3" xfId="1593"/>
    <cellStyle name="常规 2 2 3 2 3 2" xfId="2575"/>
    <cellStyle name="常规 2 2 3 2 4" xfId="1595"/>
    <cellStyle name="常规 2 2 3 2 4 2" xfId="4150"/>
    <cellStyle name="常规 2 2 3 2 5" xfId="2573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6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7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2"/>
    <cellStyle name="常规 2 2 4" xfId="1605"/>
    <cellStyle name="常规 2 2 4 2" xfId="1606"/>
    <cellStyle name="常规 2 2 4 2 2" xfId="2579"/>
    <cellStyle name="常规 2 2 4 3" xfId="1607"/>
    <cellStyle name="常规 2 2 4 3 2" xfId="2580"/>
    <cellStyle name="常规 2 2 4 4" xfId="1608"/>
    <cellStyle name="常规 2 2 4 4 2" xfId="4158"/>
    <cellStyle name="常规 2 2 4 5" xfId="2578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1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2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4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5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3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6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7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8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0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1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89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2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3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8"/>
    <cellStyle name="常规 2 5 3 2" xfId="2598"/>
    <cellStyle name="常规 2 5 3 3" xfId="4248"/>
    <cellStyle name="常规 2 5 4" xfId="1680"/>
    <cellStyle name="常规 2 5 4 2" xfId="2599"/>
    <cellStyle name="常规 2 5 4 3" xfId="4249"/>
    <cellStyle name="常规 2 5 5" xfId="2594"/>
    <cellStyle name="常规 2 5 6" xfId="4245"/>
    <cellStyle name="常规 2 6" xfId="1681"/>
    <cellStyle name="常规 2 6 2" xfId="1682"/>
    <cellStyle name="常规 2 6 2 2" xfId="2601"/>
    <cellStyle name="常规 2 6 3" xfId="2602"/>
    <cellStyle name="常规 2 6 4" xfId="2600"/>
    <cellStyle name="常规 2 7" xfId="1683"/>
    <cellStyle name="常规 2 7 2" xfId="2603"/>
    <cellStyle name="常规 2 7 3" xfId="4250"/>
    <cellStyle name="常规 2 8" xfId="1686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09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1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2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3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4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5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6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8"/>
    <cellStyle name="常规 33 2" xfId="2621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1"/>
    <cellStyle name="常规 4 2" xfId="1732"/>
    <cellStyle name="常规 4 2 10" xfId="2629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0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3"/>
    <cellStyle name="常规 4 4 2" xfId="2633"/>
    <cellStyle name="常规 4 4 3" xfId="4339"/>
    <cellStyle name="常规 4 5" xfId="1756"/>
    <cellStyle name="常规 4 5 2" xfId="2634"/>
    <cellStyle name="常规 4 5 3" xfId="4340"/>
    <cellStyle name="常规 4 6" xfId="1761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8"/>
    <cellStyle name="常规 45" xfId="2642"/>
    <cellStyle name="常规 45 2" xfId="4980"/>
    <cellStyle name="常规 46" xfId="2643"/>
    <cellStyle name="常规 47" xfId="2644"/>
    <cellStyle name="常规 48" xfId="2645"/>
    <cellStyle name="常规 48 2" xfId="4979"/>
    <cellStyle name="常规 48 3" xfId="4974"/>
    <cellStyle name="常规 49" xfId="2392"/>
    <cellStyle name="常规 49 2" xfId="4975"/>
    <cellStyle name="常规 5" xfId="1778"/>
    <cellStyle name="常规 5 10" xfId="2646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49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0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7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1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0"/>
    <cellStyle name="常规 50 2" xfId="4976"/>
    <cellStyle name="常规 51" xfId="280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6"/>
    <cellStyle name="常规 6 2 3" xfId="1814"/>
    <cellStyle name="常规 6 2 3 2" xfId="1815"/>
    <cellStyle name="常规 6 2 3 3" xfId="2657"/>
    <cellStyle name="常规 6 2 4" xfId="1816"/>
    <cellStyle name="常规 6 2 5" xfId="2655"/>
    <cellStyle name="常规 6 3" xfId="1817"/>
    <cellStyle name="常规 6 3 2" xfId="1818"/>
    <cellStyle name="常规 6 3 2 2" xfId="1819"/>
    <cellStyle name="常规 6 3 3" xfId="1820"/>
    <cellStyle name="常规 6 3 4" xfId="2658"/>
    <cellStyle name="常规 6 4" xfId="1735"/>
    <cellStyle name="常规 6 4 2" xfId="1737"/>
    <cellStyle name="常规 6 4 3" xfId="2659"/>
    <cellStyle name="常规 6 5" xfId="1743"/>
    <cellStyle name="常规 6 6" xfId="2654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3"/>
    <cellStyle name="常规 7 3 2" xfId="112"/>
    <cellStyle name="常规 7 3 2 2" xfId="4376"/>
    <cellStyle name="常规 7 3 3" xfId="2665"/>
    <cellStyle name="常规 7 3 4" xfId="4375"/>
    <cellStyle name="常规 7 4" xfId="1758"/>
    <cellStyle name="常规 7 4 2" xfId="2666"/>
    <cellStyle name="常规 7 4 3" xfId="4377"/>
    <cellStyle name="常规 7 5" xfId="2667"/>
    <cellStyle name="常规 7 6" xfId="2661"/>
    <cellStyle name="常规 70" xfId="2849"/>
    <cellStyle name="常规 71" xfId="2850"/>
    <cellStyle name="常规 72" xfId="2851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69"/>
    <cellStyle name="常规 8 2 5" xfId="4378"/>
    <cellStyle name="常规 8 3" xfId="978"/>
    <cellStyle name="常规 8 3 2" xfId="1830"/>
    <cellStyle name="常规 8 3 2 2" xfId="4383"/>
    <cellStyle name="常规 8 3 3" xfId="2670"/>
    <cellStyle name="常规 8 3 4" xfId="4382"/>
    <cellStyle name="常规 8 4" xfId="1763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_2007年云南省向人大报送政府收支预算表格式编制过程表" xfId="2834"/>
    <cellStyle name="常规_Sheet3" xfId="4981"/>
    <cellStyle name="超级链接" xfId="1837"/>
    <cellStyle name="超级链接 2" xfId="1838"/>
    <cellStyle name="超级链接 2 2" xfId="1839"/>
    <cellStyle name="超级链接 2 2 2" xfId="1840"/>
    <cellStyle name="超级链接 2 2 2 2" xfId="1459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3" xfId="2678"/>
    <cellStyle name="好 2 2 3" xfId="1853"/>
    <cellStyle name="好 2 2 3 2" xfId="2679"/>
    <cellStyle name="好 2 2 4" xfId="2677"/>
    <cellStyle name="好 2 3" xfId="851"/>
    <cellStyle name="好 2 3 2" xfId="853"/>
    <cellStyle name="好 2 3 2 2" xfId="4386"/>
    <cellStyle name="好 2 3 3" xfId="2680"/>
    <cellStyle name="好 2 4" xfId="865"/>
    <cellStyle name="好 2 4 2" xfId="4387"/>
    <cellStyle name="好 2 5" xfId="2676"/>
    <cellStyle name="好 3" xfId="1854"/>
    <cellStyle name="好 3 2" xfId="1855"/>
    <cellStyle name="好 3 2 2" xfId="1856"/>
    <cellStyle name="好 3 2 2 2" xfId="1715"/>
    <cellStyle name="好 3 2 2 2 2" xfId="4390"/>
    <cellStyle name="好 3 2 2 3" xfId="4389"/>
    <cellStyle name="好 3 2 3" xfId="1857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1"/>
    <cellStyle name="好 4" xfId="1858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5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0"/>
    <cellStyle name="汇总 2" xfId="1871"/>
    <cellStyle name="汇总 2 2" xfId="1872"/>
    <cellStyle name="汇总 2 2 2" xfId="1873"/>
    <cellStyle name="汇总 2 2 2 2" xfId="1874"/>
    <cellStyle name="汇总 2 2 3" xfId="1876"/>
    <cellStyle name="汇总 2 3" xfId="1877"/>
    <cellStyle name="汇总 2 3 2" xfId="1879"/>
    <cellStyle name="汇总 2 3 2 2" xfId="1881"/>
    <cellStyle name="汇总 2 3 3" xfId="1884"/>
    <cellStyle name="汇总 2 3 4" xfId="2690"/>
    <cellStyle name="汇总 2 4" xfId="691"/>
    <cellStyle name="汇总 2 4 2" xfId="1887"/>
    <cellStyle name="汇总 2 5" xfId="1888"/>
    <cellStyle name="汇总 3" xfId="1244"/>
    <cellStyle name="汇总 3 2" xfId="1889"/>
    <cellStyle name="汇总 3 2 2" xfId="1890"/>
    <cellStyle name="汇总 3 2 2 2" xfId="1891"/>
    <cellStyle name="汇总 3 2 3" xfId="1893"/>
    <cellStyle name="汇总 3 3" xfId="1894"/>
    <cellStyle name="汇总 3 3 2" xfId="1896"/>
    <cellStyle name="汇总 3 4" xfId="1897"/>
    <cellStyle name="汇总 4" xfId="1613"/>
    <cellStyle name="汇总 4 2" xfId="1898"/>
    <cellStyle name="汇总 4 2 2" xfId="1899"/>
    <cellStyle name="汇总 4 3" xfId="1900"/>
    <cellStyle name="汇总 5" xfId="590"/>
    <cellStyle name="汇总 5 2" xfId="593"/>
    <cellStyle name="汇总 5 2 2" xfId="20"/>
    <cellStyle name="汇总 5 3" xfId="1901"/>
    <cellStyle name="汇总 6" xfId="595"/>
    <cellStyle name="汇总 6 2" xfId="1506"/>
    <cellStyle name="汇总 7" xfId="1902"/>
    <cellStyle name="货币 2" xfId="1903"/>
    <cellStyle name="货币 2 10" xfId="1904"/>
    <cellStyle name="货币 2 10 2" xfId="4407"/>
    <cellStyle name="货币 2 11" xfId="4406"/>
    <cellStyle name="货币 2 2" xfId="1905"/>
    <cellStyle name="货币 2 2 10" xfId="4408"/>
    <cellStyle name="货币 2 2 2" xfId="1906"/>
    <cellStyle name="货币 2 2 2 2" xfId="1907"/>
    <cellStyle name="货币 2 2 2 2 2" xfId="1908"/>
    <cellStyle name="货币 2 2 2 2 2 2" xfId="4411"/>
    <cellStyle name="货币 2 2 2 2 3" xfId="1909"/>
    <cellStyle name="货币 2 2 2 2 3 2" xfId="4412"/>
    <cellStyle name="货币 2 2 2 2 4" xfId="1910"/>
    <cellStyle name="货币 2 2 2 2 4 2" xfId="4413"/>
    <cellStyle name="货币 2 2 2 2 5" xfId="4410"/>
    <cellStyle name="货币 2 2 2 3" xfId="1878"/>
    <cellStyle name="货币 2 2 2 3 2" xfId="1880"/>
    <cellStyle name="货币 2 2 2 3 2 2" xfId="4415"/>
    <cellStyle name="货币 2 2 2 3 3" xfId="1911"/>
    <cellStyle name="货币 2 2 2 3 3 2" xfId="4416"/>
    <cellStyle name="货币 2 2 2 3 4" xfId="4414"/>
    <cellStyle name="货币 2 2 2 4" xfId="1883"/>
    <cellStyle name="货币 2 2 2 4 2" xfId="1912"/>
    <cellStyle name="货币 2 2 2 4 2 2" xfId="4418"/>
    <cellStyle name="货币 2 2 2 4 3" xfId="1913"/>
    <cellStyle name="货币 2 2 2 4 3 2" xfId="4419"/>
    <cellStyle name="货币 2 2 2 4 4" xfId="1914"/>
    <cellStyle name="货币 2 2 2 4 4 2" xfId="4420"/>
    <cellStyle name="货币 2 2 2 4 5" xfId="4417"/>
    <cellStyle name="货币 2 2 2 5" xfId="1915"/>
    <cellStyle name="货币 2 2 2 5 2" xfId="4421"/>
    <cellStyle name="货币 2 2 2 6" xfId="1917"/>
    <cellStyle name="货币 2 2 2 6 2" xfId="4422"/>
    <cellStyle name="货币 2 2 2 7" xfId="1919"/>
    <cellStyle name="货币 2 2 2 7 2" xfId="4423"/>
    <cellStyle name="货币 2 2 2 8" xfId="4409"/>
    <cellStyle name="货币 2 2 3" xfId="1921"/>
    <cellStyle name="货币 2 2 3 2" xfId="1923"/>
    <cellStyle name="货币 2 2 3 2 2" xfId="4425"/>
    <cellStyle name="货币 2 2 3 3" xfId="1886"/>
    <cellStyle name="货币 2 2 3 3 2" xfId="4426"/>
    <cellStyle name="货币 2 2 3 4" xfId="1924"/>
    <cellStyle name="货币 2 2 3 4 2" xfId="4427"/>
    <cellStyle name="货币 2 2 3 5" xfId="4424"/>
    <cellStyle name="货币 2 2 4" xfId="1926"/>
    <cellStyle name="货币 2 2 4 2" xfId="1928"/>
    <cellStyle name="货币 2 2 4 2 2" xfId="4429"/>
    <cellStyle name="货币 2 2 4 3" xfId="1929"/>
    <cellStyle name="货币 2 2 4 3 2" xfId="4430"/>
    <cellStyle name="货币 2 2 4 4" xfId="1930"/>
    <cellStyle name="货币 2 2 4 4 2" xfId="4431"/>
    <cellStyle name="货币 2 2 4 5" xfId="4428"/>
    <cellStyle name="货币 2 2 5" xfId="1835"/>
    <cellStyle name="货币 2 2 5 2" xfId="916"/>
    <cellStyle name="货币 2 2 5 2 2" xfId="4433"/>
    <cellStyle name="货币 2 2 5 3" xfId="920"/>
    <cellStyle name="货币 2 2 5 3 2" xfId="4434"/>
    <cellStyle name="货币 2 2 5 4" xfId="4432"/>
    <cellStyle name="货币 2 2 6" xfId="1931"/>
    <cellStyle name="货币 2 2 6 2" xfId="933"/>
    <cellStyle name="货币 2 2 6 2 2" xfId="4436"/>
    <cellStyle name="货币 2 2 6 3" xfId="1932"/>
    <cellStyle name="货币 2 2 6 3 2" xfId="4437"/>
    <cellStyle name="货币 2 2 6 4" xfId="1933"/>
    <cellStyle name="货币 2 2 6 4 2" xfId="4438"/>
    <cellStyle name="货币 2 2 6 5" xfId="4435"/>
    <cellStyle name="货币 2 2 7" xfId="1934"/>
    <cellStyle name="货币 2 2 7 2" xfId="4439"/>
    <cellStyle name="货币 2 2 8" xfId="1935"/>
    <cellStyle name="货币 2 2 8 2" xfId="4440"/>
    <cellStyle name="货币 2 2 9" xfId="1555"/>
    <cellStyle name="货币 2 2 9 2" xfId="4441"/>
    <cellStyle name="货币 2 3" xfId="1936"/>
    <cellStyle name="货币 2 3 2" xfId="1937"/>
    <cellStyle name="货币 2 3 2 2" xfId="1510"/>
    <cellStyle name="货币 2 3 2 2 2" xfId="4444"/>
    <cellStyle name="货币 2 3 2 3" xfId="1895"/>
    <cellStyle name="货币 2 3 2 3 2" xfId="4445"/>
    <cellStyle name="货币 2 3 2 4" xfId="1939"/>
    <cellStyle name="货币 2 3 2 4 2" xfId="4446"/>
    <cellStyle name="货币 2 3 2 5" xfId="4443"/>
    <cellStyle name="货币 2 3 3" xfId="1941"/>
    <cellStyle name="货币 2 3 3 2" xfId="149"/>
    <cellStyle name="货币 2 3 3 2 2" xfId="4448"/>
    <cellStyle name="货币 2 3 3 3" xfId="14"/>
    <cellStyle name="货币 2 3 3 3 2" xfId="4449"/>
    <cellStyle name="货币 2 3 3 4" xfId="4447"/>
    <cellStyle name="货币 2 3 4" xfId="1943"/>
    <cellStyle name="货币 2 3 4 2" xfId="213"/>
    <cellStyle name="货币 2 3 4 2 2" xfId="4451"/>
    <cellStyle name="货币 2 3 4 3" xfId="218"/>
    <cellStyle name="货币 2 3 4 3 2" xfId="4452"/>
    <cellStyle name="货币 2 3 4 4" xfId="223"/>
    <cellStyle name="货币 2 3 4 4 2" xfId="4453"/>
    <cellStyle name="货币 2 3 4 5" xfId="4450"/>
    <cellStyle name="货币 2 3 5" xfId="1945"/>
    <cellStyle name="货币 2 3 5 2" xfId="4454"/>
    <cellStyle name="货币 2 3 6" xfId="1946"/>
    <cellStyle name="货币 2 3 6 2" xfId="4455"/>
    <cellStyle name="货币 2 3 7" xfId="1947"/>
    <cellStyle name="货币 2 3 7 2" xfId="4456"/>
    <cellStyle name="货币 2 3 8" xfId="4442"/>
    <cellStyle name="货币 2 4" xfId="1948"/>
    <cellStyle name="货币 2 4 2" xfId="1949"/>
    <cellStyle name="货币 2 4 2 2" xfId="4458"/>
    <cellStyle name="货币 2 4 3" xfId="1951"/>
    <cellStyle name="货币 2 4 3 2" xfId="4459"/>
    <cellStyle name="货币 2 4 4" xfId="1953"/>
    <cellStyle name="货币 2 4 4 2" xfId="4460"/>
    <cellStyle name="货币 2 4 5" xfId="4457"/>
    <cellStyle name="货币 2 5" xfId="1954"/>
    <cellStyle name="货币 2 5 2" xfId="1955"/>
    <cellStyle name="货币 2 5 2 2" xfId="4462"/>
    <cellStyle name="货币 2 5 3" xfId="1957"/>
    <cellStyle name="货币 2 5 3 2" xfId="4463"/>
    <cellStyle name="货币 2 5 4" xfId="1959"/>
    <cellStyle name="货币 2 5 4 2" xfId="4464"/>
    <cellStyle name="货币 2 5 5" xfId="4461"/>
    <cellStyle name="货币 2 6" xfId="1337"/>
    <cellStyle name="货币 2 6 2" xfId="1339"/>
    <cellStyle name="货币 2 6 2 2" xfId="4466"/>
    <cellStyle name="货币 2 6 3" xfId="1961"/>
    <cellStyle name="货币 2 6 3 2" xfId="4467"/>
    <cellStyle name="货币 2 6 4" xfId="4465"/>
    <cellStyle name="货币 2 7" xfId="1341"/>
    <cellStyle name="货币 2 7 2" xfId="17"/>
    <cellStyle name="货币 2 7 2 2" xfId="4469"/>
    <cellStyle name="货币 2 7 3" xfId="116"/>
    <cellStyle name="货币 2 7 3 2" xfId="4470"/>
    <cellStyle name="货币 2 7 4" xfId="1828"/>
    <cellStyle name="货币 2 7 4 2" xfId="4471"/>
    <cellStyle name="货币 2 7 5" xfId="4468"/>
    <cellStyle name="货币 2 8" xfId="1962"/>
    <cellStyle name="货币 2 8 2" xfId="4472"/>
    <cellStyle name="货币 2 9" xfId="1963"/>
    <cellStyle name="货币 2 9 2" xfId="4473"/>
    <cellStyle name="货币 3" xfId="1964"/>
    <cellStyle name="货币 3 10" xfId="4474"/>
    <cellStyle name="货币 3 2" xfId="1965"/>
    <cellStyle name="货币 3 2 2" xfId="1966"/>
    <cellStyle name="货币 3 2 2 2" xfId="1967"/>
    <cellStyle name="货币 3 2 2 2 2" xfId="4477"/>
    <cellStyle name="货币 3 2 2 3" xfId="1968"/>
    <cellStyle name="货币 3 2 2 3 2" xfId="4478"/>
    <cellStyle name="货币 3 2 2 4" xfId="1969"/>
    <cellStyle name="货币 3 2 2 4 2" xfId="4479"/>
    <cellStyle name="货币 3 2 2 5" xfId="4476"/>
    <cellStyle name="货币 3 2 3" xfId="1970"/>
    <cellStyle name="货币 3 2 3 2" xfId="1971"/>
    <cellStyle name="货币 3 2 3 2 2" xfId="4481"/>
    <cellStyle name="货币 3 2 3 3" xfId="1972"/>
    <cellStyle name="货币 3 2 3 3 2" xfId="4482"/>
    <cellStyle name="货币 3 2 3 4" xfId="4480"/>
    <cellStyle name="货币 3 2 4" xfId="1973"/>
    <cellStyle name="货币 3 2 4 2" xfId="1974"/>
    <cellStyle name="货币 3 2 4 2 2" xfId="4484"/>
    <cellStyle name="货币 3 2 4 3" xfId="1975"/>
    <cellStyle name="货币 3 2 4 3 2" xfId="4485"/>
    <cellStyle name="货币 3 2 4 4" xfId="1976"/>
    <cellStyle name="货币 3 2 4 4 2" xfId="4486"/>
    <cellStyle name="货币 3 2 4 5" xfId="4483"/>
    <cellStyle name="货币 3 2 5" xfId="1977"/>
    <cellStyle name="货币 3 2 5 2" xfId="4487"/>
    <cellStyle name="货币 3 2 6" xfId="1978"/>
    <cellStyle name="货币 3 2 6 2" xfId="4488"/>
    <cellStyle name="货币 3 2 7" xfId="1200"/>
    <cellStyle name="货币 3 2 7 2" xfId="4489"/>
    <cellStyle name="货币 3 2 8" xfId="4475"/>
    <cellStyle name="货币 3 3" xfId="1979"/>
    <cellStyle name="货币 3 3 2" xfId="1980"/>
    <cellStyle name="货币 3 3 2 2" xfId="4491"/>
    <cellStyle name="货币 3 3 3" xfId="1981"/>
    <cellStyle name="货币 3 3 3 2" xfId="4492"/>
    <cellStyle name="货币 3 3 4" xfId="1982"/>
    <cellStyle name="货币 3 3 4 2" xfId="4493"/>
    <cellStyle name="货币 3 3 5" xfId="4490"/>
    <cellStyle name="货币 3 4" xfId="1983"/>
    <cellStyle name="货币 3 4 2" xfId="1984"/>
    <cellStyle name="货币 3 4 2 2" xfId="4495"/>
    <cellStyle name="货币 3 4 3" xfId="1985"/>
    <cellStyle name="货币 3 4 3 2" xfId="4496"/>
    <cellStyle name="货币 3 4 4" xfId="1986"/>
    <cellStyle name="货币 3 4 4 2" xfId="4497"/>
    <cellStyle name="货币 3 4 5" xfId="4494"/>
    <cellStyle name="货币 3 5" xfId="1987"/>
    <cellStyle name="货币 3 5 2" xfId="1988"/>
    <cellStyle name="货币 3 5 2 2" xfId="4499"/>
    <cellStyle name="货币 3 5 3" xfId="1989"/>
    <cellStyle name="货币 3 5 3 2" xfId="4500"/>
    <cellStyle name="货币 3 5 4" xfId="4498"/>
    <cellStyle name="货币 3 6" xfId="1343"/>
    <cellStyle name="货币 3 6 2" xfId="1990"/>
    <cellStyle name="货币 3 6 2 2" xfId="4502"/>
    <cellStyle name="货币 3 6 3" xfId="688"/>
    <cellStyle name="货币 3 6 3 2" xfId="4503"/>
    <cellStyle name="货币 3 6 4" xfId="694"/>
    <cellStyle name="货币 3 6 4 2" xfId="4504"/>
    <cellStyle name="货币 3 6 5" xfId="4501"/>
    <cellStyle name="货币 3 7" xfId="1991"/>
    <cellStyle name="货币 3 7 2" xfId="4505"/>
    <cellStyle name="货币 3 8" xfId="1992"/>
    <cellStyle name="货币 3 8 2" xfId="4506"/>
    <cellStyle name="货币 3 9" xfId="1993"/>
    <cellStyle name="货币 3 9 2" xfId="4507"/>
    <cellStyle name="货币 4" xfId="1994"/>
    <cellStyle name="货币 4 10" xfId="4508"/>
    <cellStyle name="货币 4 2" xfId="1995"/>
    <cellStyle name="货币 4 2 2" xfId="1996"/>
    <cellStyle name="货币 4 2 2 2" xfId="1997"/>
    <cellStyle name="货币 4 2 2 2 2" xfId="4511"/>
    <cellStyle name="货币 4 2 2 3" xfId="1998"/>
    <cellStyle name="货币 4 2 2 3 2" xfId="4512"/>
    <cellStyle name="货币 4 2 2 4" xfId="1999"/>
    <cellStyle name="货币 4 2 2 4 2" xfId="4513"/>
    <cellStyle name="货币 4 2 2 5" xfId="4510"/>
    <cellStyle name="货币 4 2 3" xfId="2000"/>
    <cellStyle name="货币 4 2 3 2" xfId="2001"/>
    <cellStyle name="货币 4 2 3 2 2" xfId="4515"/>
    <cellStyle name="货币 4 2 3 3" xfId="2002"/>
    <cellStyle name="货币 4 2 3 3 2" xfId="4516"/>
    <cellStyle name="货币 4 2 3 4" xfId="4514"/>
    <cellStyle name="货币 4 2 4" xfId="2003"/>
    <cellStyle name="货币 4 2 4 2" xfId="2004"/>
    <cellStyle name="货币 4 2 4 2 2" xfId="4518"/>
    <cellStyle name="货币 4 2 4 3" xfId="2005"/>
    <cellStyle name="货币 4 2 4 3 2" xfId="4519"/>
    <cellStyle name="货币 4 2 4 4" xfId="2006"/>
    <cellStyle name="货币 4 2 4 4 2" xfId="4520"/>
    <cellStyle name="货币 4 2 4 5" xfId="4517"/>
    <cellStyle name="货币 4 2 5" xfId="2007"/>
    <cellStyle name="货币 4 2 5 2" xfId="4521"/>
    <cellStyle name="货币 4 2 6" xfId="2008"/>
    <cellStyle name="货币 4 2 6 2" xfId="4522"/>
    <cellStyle name="货币 4 2 7" xfId="2009"/>
    <cellStyle name="货币 4 2 7 2" xfId="4523"/>
    <cellStyle name="货币 4 2 8" xfId="4509"/>
    <cellStyle name="货币 4 3" xfId="2010"/>
    <cellStyle name="货币 4 3 2" xfId="2011"/>
    <cellStyle name="货币 4 3 2 2" xfId="4525"/>
    <cellStyle name="货币 4 3 3" xfId="2012"/>
    <cellStyle name="货币 4 3 3 2" xfId="4526"/>
    <cellStyle name="货币 4 3 4" xfId="2013"/>
    <cellStyle name="货币 4 3 4 2" xfId="4527"/>
    <cellStyle name="货币 4 3 5" xfId="4524"/>
    <cellStyle name="货币 4 4" xfId="2014"/>
    <cellStyle name="货币 4 4 2" xfId="2015"/>
    <cellStyle name="货币 4 4 2 2" xfId="4529"/>
    <cellStyle name="货币 4 4 3" xfId="2016"/>
    <cellStyle name="货币 4 4 3 2" xfId="4530"/>
    <cellStyle name="货币 4 4 4" xfId="2017"/>
    <cellStyle name="货币 4 4 4 2" xfId="4531"/>
    <cellStyle name="货币 4 4 5" xfId="4528"/>
    <cellStyle name="货币 4 5" xfId="2018"/>
    <cellStyle name="货币 4 5 2" xfId="2019"/>
    <cellStyle name="货币 4 5 2 2" xfId="4533"/>
    <cellStyle name="货币 4 5 3" xfId="2020"/>
    <cellStyle name="货币 4 5 3 2" xfId="4534"/>
    <cellStyle name="货币 4 5 4" xfId="4532"/>
    <cellStyle name="货币 4 6" xfId="2021"/>
    <cellStyle name="货币 4 6 2" xfId="2022"/>
    <cellStyle name="货币 4 6 2 2" xfId="4536"/>
    <cellStyle name="货币 4 6 3" xfId="733"/>
    <cellStyle name="货币 4 6 3 2" xfId="4537"/>
    <cellStyle name="货币 4 6 4" xfId="741"/>
    <cellStyle name="货币 4 6 4 2" xfId="4538"/>
    <cellStyle name="货币 4 6 5" xfId="4535"/>
    <cellStyle name="货币 4 7" xfId="1832"/>
    <cellStyle name="货币 4 7 2" xfId="4539"/>
    <cellStyle name="货币 4 8" xfId="2023"/>
    <cellStyle name="货币 4 8 2" xfId="4540"/>
    <cellStyle name="货币 4 9" xfId="2024"/>
    <cellStyle name="货币 4 9 2" xfId="4541"/>
    <cellStyle name="货币 5" xfId="2026"/>
    <cellStyle name="货币 5 2" xfId="2027"/>
    <cellStyle name="货币 5 2 2" xfId="4543"/>
    <cellStyle name="货币 5 3" xfId="2028"/>
    <cellStyle name="货币 5 3 2" xfId="4544"/>
    <cellStyle name="货币 5 4" xfId="4542"/>
    <cellStyle name="货币[0] 2" xfId="2692"/>
    <cellStyle name="货币[0] 3" xfId="2693"/>
    <cellStyle name="计算" xfId="2030"/>
    <cellStyle name="计算 2" xfId="2031"/>
    <cellStyle name="计算 2 2" xfId="2032"/>
    <cellStyle name="计算 2 2 2" xfId="1833"/>
    <cellStyle name="计算 2 2 2 2" xfId="2033"/>
    <cellStyle name="计算 2 2 2 2 2" xfId="4547"/>
    <cellStyle name="计算 2 2 2 3" xfId="2697"/>
    <cellStyle name="计算 2 2 3" xfId="2034"/>
    <cellStyle name="计算 2 2 3 2" xfId="2698"/>
    <cellStyle name="计算 2 2 4" xfId="2696"/>
    <cellStyle name="计算 2 3" xfId="2035"/>
    <cellStyle name="计算 2 3 2" xfId="1297"/>
    <cellStyle name="计算 2 3 2 2" xfId="2036"/>
    <cellStyle name="计算 2 3 2 2 2" xfId="4550"/>
    <cellStyle name="计算 2 3 2 3" xfId="4549"/>
    <cellStyle name="计算 2 3 3" xfId="2029"/>
    <cellStyle name="计算 2 3 3 2" xfId="4551"/>
    <cellStyle name="计算 2 3 4" xfId="2699"/>
    <cellStyle name="计算 2 3 5" xfId="4548"/>
    <cellStyle name="计算 2 4" xfId="2037"/>
    <cellStyle name="计算 2 4 2" xfId="1301"/>
    <cellStyle name="计算 2 4 2 2" xfId="4553"/>
    <cellStyle name="计算 2 4 3" xfId="4552"/>
    <cellStyle name="计算 2 5" xfId="2038"/>
    <cellStyle name="计算 2 5 2" xfId="4554"/>
    <cellStyle name="计算 2 6" xfId="2695"/>
    <cellStyle name="计算 2 7" xfId="4546"/>
    <cellStyle name="计算 3" xfId="2039"/>
    <cellStyle name="计算 3 2" xfId="2040"/>
    <cellStyle name="计算 3 2 2" xfId="2041"/>
    <cellStyle name="计算 3 2 2 2" xfId="2042"/>
    <cellStyle name="计算 3 2 2 2 2" xfId="4557"/>
    <cellStyle name="计算 3 2 2 3" xfId="4556"/>
    <cellStyle name="计算 3 2 3" xfId="2043"/>
    <cellStyle name="计算 3 2 3 2" xfId="4558"/>
    <cellStyle name="计算 3 2 4" xfId="4555"/>
    <cellStyle name="计算 3 3" xfId="2044"/>
    <cellStyle name="计算 3 3 2" xfId="1314"/>
    <cellStyle name="计算 3 3 2 2" xfId="4560"/>
    <cellStyle name="计算 3 3 3" xfId="4559"/>
    <cellStyle name="计算 3 4" xfId="2045"/>
    <cellStyle name="计算 3 4 2" xfId="4561"/>
    <cellStyle name="计算 3 5" xfId="2700"/>
    <cellStyle name="计算 4" xfId="2046"/>
    <cellStyle name="计算 4 2" xfId="2047"/>
    <cellStyle name="计算 4 2 2" xfId="2048"/>
    <cellStyle name="计算 4 2 2 2" xfId="4564"/>
    <cellStyle name="计算 4 2 3" xfId="4563"/>
    <cellStyle name="计算 4 3" xfId="2049"/>
    <cellStyle name="计算 4 3 2" xfId="4565"/>
    <cellStyle name="计算 4 4" xfId="4562"/>
    <cellStyle name="计算 5" xfId="1048"/>
    <cellStyle name="计算 5 2" xfId="2050"/>
    <cellStyle name="计算 5 2 2" xfId="2051"/>
    <cellStyle name="计算 5 2 2 2" xfId="4568"/>
    <cellStyle name="计算 5 2 3" xfId="4567"/>
    <cellStyle name="计算 5 3" xfId="2052"/>
    <cellStyle name="计算 5 3 2" xfId="4569"/>
    <cellStyle name="计算 5 4" xfId="4566"/>
    <cellStyle name="计算 6" xfId="2053"/>
    <cellStyle name="计算 6 2" xfId="1196"/>
    <cellStyle name="计算 6 2 2" xfId="4571"/>
    <cellStyle name="计算 6 3" xfId="4570"/>
    <cellStyle name="计算 7" xfId="2054"/>
    <cellStyle name="计算 7 2" xfId="4572"/>
    <cellStyle name="计算 8" xfId="2694"/>
    <cellStyle name="计算 9" xfId="4545"/>
    <cellStyle name="检查单元格" xfId="303"/>
    <cellStyle name="检查单元格 2" xfId="1789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3" xfId="2704"/>
    <cellStyle name="检查单元格 2 2 3" xfId="1092"/>
    <cellStyle name="检查单元格 2 2 3 2" xfId="2705"/>
    <cellStyle name="检查单元格 2 2 4" xfId="2703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8"/>
    <cellStyle name="检查单元格 2 3 3 2" xfId="4579"/>
    <cellStyle name="检查单元格 2 3 4" xfId="2706"/>
    <cellStyle name="检查单元格 2 3 5" xfId="4576"/>
    <cellStyle name="检查单元格 2 4" xfId="2059"/>
    <cellStyle name="检查单元格 2 4 2" xfId="1102"/>
    <cellStyle name="检查单元格 2 4 2 2" xfId="4581"/>
    <cellStyle name="检查单元格 2 4 3" xfId="4580"/>
    <cellStyle name="检查单元格 2 5" xfId="2060"/>
    <cellStyle name="检查单元格 2 5 2" xfId="4582"/>
    <cellStyle name="检查单元格 2 6" xfId="2702"/>
    <cellStyle name="检查单元格 2 7" xfId="4574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3"/>
    <cellStyle name="检查单元格 3 3 2" xfId="1135"/>
    <cellStyle name="检查单元格 3 3 2 2" xfId="4588"/>
    <cellStyle name="检查单元格 3 3 3" xfId="4587"/>
    <cellStyle name="检查单元格 3 4" xfId="2064"/>
    <cellStyle name="检查单元格 3 4 2" xfId="4589"/>
    <cellStyle name="检查单元格 3 5" xfId="2707"/>
    <cellStyle name="检查单元格 4" xfId="2066"/>
    <cellStyle name="检查单元格 4 2" xfId="2068"/>
    <cellStyle name="检查单元格 4 2 2" xfId="1162"/>
    <cellStyle name="检查单元格 4 2 2 2" xfId="4592"/>
    <cellStyle name="检查单元格 4 2 3" xfId="4591"/>
    <cellStyle name="检查单元格 4 3" xfId="2070"/>
    <cellStyle name="检查单元格 4 3 2" xfId="4593"/>
    <cellStyle name="检查单元格 4 4" xfId="4590"/>
    <cellStyle name="检查单元格 5" xfId="2072"/>
    <cellStyle name="检查单元格 5 2" xfId="2074"/>
    <cellStyle name="检查单元格 5 2 2" xfId="2076"/>
    <cellStyle name="检查单元格 5 2 2 2" xfId="4596"/>
    <cellStyle name="检查单元格 5 2 3" xfId="4595"/>
    <cellStyle name="检查单元格 5 3" xfId="2078"/>
    <cellStyle name="检查单元格 5 3 2" xfId="4597"/>
    <cellStyle name="检查单元格 5 4" xfId="4594"/>
    <cellStyle name="检查单元格 6" xfId="1676"/>
    <cellStyle name="检查单元格 6 2" xfId="2080"/>
    <cellStyle name="检查单元格 6 2 2" xfId="4599"/>
    <cellStyle name="检查单元格 6 3" xfId="4598"/>
    <cellStyle name="检查单元格 7" xfId="2083"/>
    <cellStyle name="检查单元格 7 2" xfId="4600"/>
    <cellStyle name="检查单元格 8" xfId="2701"/>
    <cellStyle name="检查单元格 9" xfId="4573"/>
    <cellStyle name="解释性文本" xfId="1324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8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9"/>
    <cellStyle name="链接单元格 2 2 3" xfId="1885"/>
    <cellStyle name="链接单元格 2 3" xfId="1925"/>
    <cellStyle name="链接单元格 2 3 2" xfId="1927"/>
    <cellStyle name="链接单元格 2 4" xfId="1834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2" xfId="2130"/>
    <cellStyle name="千位分隔 2 2 2" xfId="2131"/>
    <cellStyle name="千位分隔 2 2 2 2" xfId="2132"/>
    <cellStyle name="千位分隔 2 2 2 2 2" xfId="4603"/>
    <cellStyle name="千位分隔 2 2 2 3" xfId="2133"/>
    <cellStyle name="千位分隔 2 2 2 3 2" xfId="4604"/>
    <cellStyle name="千位分隔 2 2 2 4" xfId="1158"/>
    <cellStyle name="千位分隔 2 2 2 4 2" xfId="4605"/>
    <cellStyle name="千位分隔 2 2 2 5" xfId="1161"/>
    <cellStyle name="千位分隔 2 2 2 5 2" xfId="4606"/>
    <cellStyle name="千位分隔 2 2 2 6" xfId="2723"/>
    <cellStyle name="千位分隔 2 2 3" xfId="2134"/>
    <cellStyle name="千位分隔 2 2 3 2" xfId="2135"/>
    <cellStyle name="千位分隔 2 2 3 2 2" xfId="4608"/>
    <cellStyle name="千位分隔 2 2 3 3" xfId="2136"/>
    <cellStyle name="千位分隔 2 2 3 3 2" xfId="4609"/>
    <cellStyle name="千位分隔 2 2 3 4" xfId="2724"/>
    <cellStyle name="千位分隔 2 2 3 5" xfId="4607"/>
    <cellStyle name="千位分隔 2 2 4" xfId="2137"/>
    <cellStyle name="千位分隔 2 2 4 2" xfId="1577"/>
    <cellStyle name="千位分隔 2 2 4 2 2" xfId="4611"/>
    <cellStyle name="千位分隔 2 2 4 3" xfId="1586"/>
    <cellStyle name="千位分隔 2 2 4 3 2" xfId="4612"/>
    <cellStyle name="千位分隔 2 2 4 4" xfId="1177"/>
    <cellStyle name="千位分隔 2 2 4 4 2" xfId="4613"/>
    <cellStyle name="千位分隔 2 2 4 5" xfId="4610"/>
    <cellStyle name="千位分隔 2 2 5" xfId="1590"/>
    <cellStyle name="千位分隔 2 2 5 2" xfId="4614"/>
    <cellStyle name="千位分隔 2 2 6" xfId="1592"/>
    <cellStyle name="千位分隔 2 2 6 2" xfId="4615"/>
    <cellStyle name="千位分隔 2 2 7" xfId="1594"/>
    <cellStyle name="千位分隔 2 2 7 2" xfId="4616"/>
    <cellStyle name="千位分隔 2 2 8" xfId="2722"/>
    <cellStyle name="千位分隔 2 3" xfId="2138"/>
    <cellStyle name="千位分隔 2 3 2" xfId="2139"/>
    <cellStyle name="千位分隔 2 3 2 2" xfId="4617"/>
    <cellStyle name="千位分隔 2 3 3" xfId="2140"/>
    <cellStyle name="千位分隔 2 3 3 2" xfId="4618"/>
    <cellStyle name="千位分隔 2 3 4" xfId="2141"/>
    <cellStyle name="千位分隔 2 3 4 2" xfId="4619"/>
    <cellStyle name="千位分隔 2 3 5" xfId="1597"/>
    <cellStyle name="千位分隔 2 3 5 2" xfId="4620"/>
    <cellStyle name="千位分隔 2 3 6" xfId="2725"/>
    <cellStyle name="千位分隔 2 4" xfId="2142"/>
    <cellStyle name="千位分隔 2 4 2" xfId="2143"/>
    <cellStyle name="千位分隔 2 4 2 2" xfId="4622"/>
    <cellStyle name="千位分隔 2 4 3" xfId="2144"/>
    <cellStyle name="千位分隔 2 4 3 2" xfId="4623"/>
    <cellStyle name="千位分隔 2 4 4" xfId="2726"/>
    <cellStyle name="千位分隔 2 4 5" xfId="4621"/>
    <cellStyle name="千位分隔 2 5" xfId="2145"/>
    <cellStyle name="千位分隔 2 5 2" xfId="2146"/>
    <cellStyle name="千位分隔 2 5 2 2" xfId="4625"/>
    <cellStyle name="千位分隔 2 5 3" xfId="2147"/>
    <cellStyle name="千位分隔 2 5 3 2" xfId="4626"/>
    <cellStyle name="千位分隔 2 5 4" xfId="2148"/>
    <cellStyle name="千位分隔 2 5 4 2" xfId="4627"/>
    <cellStyle name="千位分隔 2 5 5" xfId="4624"/>
    <cellStyle name="千位分隔 2 6" xfId="2149"/>
    <cellStyle name="千位分隔 2 6 2" xfId="4628"/>
    <cellStyle name="千位分隔 2 7" xfId="2150"/>
    <cellStyle name="千位分隔 2 7 2" xfId="4629"/>
    <cellStyle name="千位分隔 2 8" xfId="2151"/>
    <cellStyle name="千位分隔 2 8 2" xfId="4630"/>
    <cellStyle name="千位分隔 2 9" xfId="2721"/>
    <cellStyle name="千位分隔 3" xfId="1396"/>
    <cellStyle name="千位分隔 3 10" xfId="2727"/>
    <cellStyle name="千位分隔 3 11" xfId="4631"/>
    <cellStyle name="千位分隔 3 2" xfId="1398"/>
    <cellStyle name="千位分隔 3 2 2" xfId="1401"/>
    <cellStyle name="千位分隔 3 2 2 2" xfId="1404"/>
    <cellStyle name="千位分隔 3 2 2 2 2" xfId="4634"/>
    <cellStyle name="千位分隔 3 2 2 3" xfId="1468"/>
    <cellStyle name="千位分隔 3 2 2 3 2" xfId="4635"/>
    <cellStyle name="千位分隔 3 2 2 4" xfId="1470"/>
    <cellStyle name="千位分隔 3 2 2 4 2" xfId="4636"/>
    <cellStyle name="千位分隔 3 2 2 5" xfId="4633"/>
    <cellStyle name="千位分隔 3 2 3" xfId="1406"/>
    <cellStyle name="千位分隔 3 2 3 2" xfId="2152"/>
    <cellStyle name="千位分隔 3 2 3 2 2" xfId="4638"/>
    <cellStyle name="千位分隔 3 2 3 3" xfId="1473"/>
    <cellStyle name="千位分隔 3 2 3 3 2" xfId="4639"/>
    <cellStyle name="千位分隔 3 2 3 4" xfId="4637"/>
    <cellStyle name="千位分隔 3 2 4" xfId="2153"/>
    <cellStyle name="千位分隔 3 2 4 2" xfId="2154"/>
    <cellStyle name="千位分隔 3 2 4 2 2" xfId="4641"/>
    <cellStyle name="千位分隔 3 2 4 3" xfId="2155"/>
    <cellStyle name="千位分隔 3 2 4 3 2" xfId="4642"/>
    <cellStyle name="千位分隔 3 2 4 4" xfId="2156"/>
    <cellStyle name="千位分隔 3 2 4 4 2" xfId="4643"/>
    <cellStyle name="千位分隔 3 2 4 5" xfId="4640"/>
    <cellStyle name="千位分隔 3 2 5" xfId="2157"/>
    <cellStyle name="千位分隔 3 2 5 2" xfId="4644"/>
    <cellStyle name="千位分隔 3 2 6" xfId="2158"/>
    <cellStyle name="千位分隔 3 2 6 2" xfId="4645"/>
    <cellStyle name="千位分隔 3 2 7" xfId="2159"/>
    <cellStyle name="千位分隔 3 2 7 2" xfId="4646"/>
    <cellStyle name="千位分隔 3 2 8" xfId="4632"/>
    <cellStyle name="千位分隔 3 3" xfId="1408"/>
    <cellStyle name="千位分隔 3 3 2" xfId="1410"/>
    <cellStyle name="千位分隔 3 3 2 2" xfId="4648"/>
    <cellStyle name="千位分隔 3 3 3" xfId="1414"/>
    <cellStyle name="千位分隔 3 3 3 2" xfId="4649"/>
    <cellStyle name="千位分隔 3 3 4" xfId="2160"/>
    <cellStyle name="千位分隔 3 3 4 2" xfId="4650"/>
    <cellStyle name="千位分隔 3 3 5" xfId="4647"/>
    <cellStyle name="千位分隔 3 4" xfId="1416"/>
    <cellStyle name="千位分隔 3 4 2" xfId="1419"/>
    <cellStyle name="千位分隔 3 4 2 2" xfId="4652"/>
    <cellStyle name="千位分隔 3 4 3" xfId="2162"/>
    <cellStyle name="千位分隔 3 4 3 2" xfId="4653"/>
    <cellStyle name="千位分隔 3 4 4" xfId="2163"/>
    <cellStyle name="千位分隔 3 4 4 2" xfId="4654"/>
    <cellStyle name="千位分隔 3 4 5" xfId="4651"/>
    <cellStyle name="千位分隔 3 5" xfId="1421"/>
    <cellStyle name="千位分隔 3 5 2" xfId="2164"/>
    <cellStyle name="千位分隔 3 5 2 2" xfId="4656"/>
    <cellStyle name="千位分隔 3 5 3" xfId="2165"/>
    <cellStyle name="千位分隔 3 5 3 2" xfId="4657"/>
    <cellStyle name="千位分隔 3 5 4" xfId="4655"/>
    <cellStyle name="千位分隔 3 6" xfId="2166"/>
    <cellStyle name="千位分隔 3 6 2" xfId="225"/>
    <cellStyle name="千位分隔 3 6 2 2" xfId="4659"/>
    <cellStyle name="千位分隔 3 6 3" xfId="2167"/>
    <cellStyle name="千位分隔 3 6 3 2" xfId="4660"/>
    <cellStyle name="千位分隔 3 6 4" xfId="2168"/>
    <cellStyle name="千位分隔 3 6 4 2" xfId="4661"/>
    <cellStyle name="千位分隔 3 6 5" xfId="4658"/>
    <cellStyle name="千位分隔 3 7" xfId="2169"/>
    <cellStyle name="千位分隔 3 7 2" xfId="4662"/>
    <cellStyle name="千位分隔 3 8" xfId="2170"/>
    <cellStyle name="千位分隔 3 8 2" xfId="4663"/>
    <cellStyle name="千位分隔 3 9" xfId="2171"/>
    <cellStyle name="千位分隔 3 9 2" xfId="4664"/>
    <cellStyle name="千位分隔 4" xfId="1423"/>
    <cellStyle name="千位分隔 4 10" xfId="4665"/>
    <cellStyle name="千位分隔 4 2" xfId="1425"/>
    <cellStyle name="千位分隔 4 2 2" xfId="1428"/>
    <cellStyle name="千位分隔 4 2 2 2" xfId="1430"/>
    <cellStyle name="千位分隔 4 2 2 2 2" xfId="4668"/>
    <cellStyle name="千位分隔 4 2 2 3" xfId="1768"/>
    <cellStyle name="千位分隔 4 2 2 3 2" xfId="4669"/>
    <cellStyle name="千位分隔 4 2 2 4" xfId="1770"/>
    <cellStyle name="千位分隔 4 2 2 4 2" xfId="4670"/>
    <cellStyle name="千位分隔 4 2 2 5" xfId="4667"/>
    <cellStyle name="千位分隔 4 2 3" xfId="1433"/>
    <cellStyle name="千位分隔 4 2 3 2" xfId="1803"/>
    <cellStyle name="千位分隔 4 2 3 2 2" xfId="4672"/>
    <cellStyle name="千位分隔 4 2 3 3" xfId="1805"/>
    <cellStyle name="千位分隔 4 2 3 3 2" xfId="4673"/>
    <cellStyle name="千位分隔 4 2 3 4" xfId="4671"/>
    <cellStyle name="千位分隔 4 2 4" xfId="2172"/>
    <cellStyle name="千位分隔 4 2 4 2" xfId="1752"/>
    <cellStyle name="千位分隔 4 2 4 2 2" xfId="4675"/>
    <cellStyle name="千位分隔 4 2 4 3" xfId="1754"/>
    <cellStyle name="千位分隔 4 2 4 3 2" xfId="4676"/>
    <cellStyle name="千位分隔 4 2 4 4" xfId="2173"/>
    <cellStyle name="千位分隔 4 2 4 4 2" xfId="4677"/>
    <cellStyle name="千位分隔 4 2 4 5" xfId="4674"/>
    <cellStyle name="千位分隔 4 2 5" xfId="2174"/>
    <cellStyle name="千位分隔 4 2 5 2" xfId="4678"/>
    <cellStyle name="千位分隔 4 2 6" xfId="2175"/>
    <cellStyle name="千位分隔 4 2 6 2" xfId="4679"/>
    <cellStyle name="千位分隔 4 2 7" xfId="2176"/>
    <cellStyle name="千位分隔 4 2 7 2" xfId="4680"/>
    <cellStyle name="千位分隔 4 2 8" xfId="4666"/>
    <cellStyle name="千位分隔 4 3" xfId="1435"/>
    <cellStyle name="千位分隔 4 3 2" xfId="1437"/>
    <cellStyle name="千位分隔 4 3 2 2" xfId="4682"/>
    <cellStyle name="千位分隔 4 3 3" xfId="2177"/>
    <cellStyle name="千位分隔 4 3 3 2" xfId="4683"/>
    <cellStyle name="千位分隔 4 3 4" xfId="2178"/>
    <cellStyle name="千位分隔 4 3 4 2" xfId="4684"/>
    <cellStyle name="千位分隔 4 3 5" xfId="4681"/>
    <cellStyle name="千位分隔 4 4" xfId="1439"/>
    <cellStyle name="千位分隔 4 4 2" xfId="2179"/>
    <cellStyle name="千位分隔 4 4 2 2" xfId="4686"/>
    <cellStyle name="千位分隔 4 4 3" xfId="2180"/>
    <cellStyle name="千位分隔 4 4 3 2" xfId="4687"/>
    <cellStyle name="千位分隔 4 4 4" xfId="1811"/>
    <cellStyle name="千位分隔 4 4 4 2" xfId="4688"/>
    <cellStyle name="千位分隔 4 4 5" xfId="4685"/>
    <cellStyle name="千位分隔 4 5" xfId="2181"/>
    <cellStyle name="千位分隔 4 5 2" xfId="2182"/>
    <cellStyle name="千位分隔 4 5 2 2" xfId="4690"/>
    <cellStyle name="千位分隔 4 5 3" xfId="2183"/>
    <cellStyle name="千位分隔 4 5 3 2" xfId="4691"/>
    <cellStyle name="千位分隔 4 5 4" xfId="4689"/>
    <cellStyle name="千位分隔 4 6" xfId="76"/>
    <cellStyle name="千位分隔 4 6 2" xfId="376"/>
    <cellStyle name="千位分隔 4 6 2 2" xfId="4693"/>
    <cellStyle name="千位分隔 4 6 3" xfId="2184"/>
    <cellStyle name="千位分隔 4 6 3 2" xfId="4694"/>
    <cellStyle name="千位分隔 4 6 4" xfId="2185"/>
    <cellStyle name="千位分隔 4 6 4 2" xfId="4695"/>
    <cellStyle name="千位分隔 4 6 5" xfId="4692"/>
    <cellStyle name="千位分隔 4 7" xfId="2186"/>
    <cellStyle name="千位分隔 4 7 2" xfId="4696"/>
    <cellStyle name="千位分隔 4 8" xfId="2187"/>
    <cellStyle name="千位分隔 4 8 2" xfId="4697"/>
    <cellStyle name="千位分隔 4 9" xfId="2188"/>
    <cellStyle name="千位分隔 4 9 2" xfId="4698"/>
    <cellStyle name="千位分隔 5" xfId="497"/>
    <cellStyle name="千位分隔 5 2" xfId="500"/>
    <cellStyle name="千位分隔 5 2 2" xfId="4700"/>
    <cellStyle name="千位分隔 5 3" xfId="503"/>
    <cellStyle name="千位分隔 5 3 2" xfId="470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3" xfId="515"/>
    <cellStyle name="千位分隔 6 3 2" xfId="4705"/>
    <cellStyle name="千位分隔 6 4" xfId="4703"/>
    <cellStyle name="千位分隔 7" xfId="418"/>
    <cellStyle name="千位分隔 7 2" xfId="4706"/>
    <cellStyle name="千位分隔 8" xfId="429"/>
    <cellStyle name="千位分隔 8 2" xfId="4707"/>
    <cellStyle name="千位分隔 9" xfId="435"/>
    <cellStyle name="千位分隔 9 2" xfId="4708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3" xfId="2731"/>
    <cellStyle name="强调文字颜色 1 2 2 3" xfId="2194"/>
    <cellStyle name="强调文字颜色 1 2 2 3 2" xfId="2732"/>
    <cellStyle name="强调文字颜色 1 2 2 4" xfId="2730"/>
    <cellStyle name="强调文字颜色 1 2 3" xfId="2195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3"/>
    <cellStyle name="强调文字颜色 1 2 3 5" xfId="4712"/>
    <cellStyle name="强调文字颜色 1 2 4" xfId="2196"/>
    <cellStyle name="强调文字颜色 1 2 4 2" xfId="2198"/>
    <cellStyle name="强调文字颜色 1 2 4 2 2" xfId="4717"/>
    <cellStyle name="强调文字颜色 1 2 4 3" xfId="4716"/>
    <cellStyle name="强调文字颜色 1 2 5" xfId="2199"/>
    <cellStyle name="强调文字颜色 1 2 5 2" xfId="4718"/>
    <cellStyle name="强调文字颜色 1 2 6" xfId="2729"/>
    <cellStyle name="强调文字颜色 1 2 7" xfId="4710"/>
    <cellStyle name="强调文字颜色 1 3" xfId="1568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3"/>
    <cellStyle name="强调文字颜色 1 3 3 2" xfId="2204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4"/>
    <cellStyle name="强调文字颜色 1 4" xfId="1570"/>
    <cellStyle name="强调文字颜色 1 4 2" xfId="2205"/>
    <cellStyle name="强调文字颜色 1 4 2 2" xfId="2206"/>
    <cellStyle name="强调文字颜色 1 4 2 2 2" xfId="4728"/>
    <cellStyle name="强调文字颜色 1 4 2 3" xfId="4727"/>
    <cellStyle name="强调文字颜色 1 4 3" xfId="2207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09"/>
    <cellStyle name="强调文字颜色 1 5 3 2" xfId="4733"/>
    <cellStyle name="强调文字颜色 1 5 4" xfId="4730"/>
    <cellStyle name="强调文字颜色 1 6" xfId="1313"/>
    <cellStyle name="强调文字颜色 1 6 2" xfId="2210"/>
    <cellStyle name="强调文字颜色 1 6 2 2" xfId="4735"/>
    <cellStyle name="强调文字颜色 1 6 3" xfId="4734"/>
    <cellStyle name="强调文字颜色 1 7" xfId="2211"/>
    <cellStyle name="强调文字颜色 1 7 2" xfId="4736"/>
    <cellStyle name="强调文字颜色 1 8" xfId="2728"/>
    <cellStyle name="强调文字颜色 1 9" xfId="4709"/>
    <cellStyle name="强调文字颜色 2" xfId="822"/>
    <cellStyle name="强调文字颜色 2 2" xfId="1572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3" xfId="2738"/>
    <cellStyle name="强调文字颜色 2 2 2 3" xfId="490"/>
    <cellStyle name="强调文字颜色 2 2 2 3 2" xfId="2739"/>
    <cellStyle name="强调文字颜色 2 2 2 4" xfId="2737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0"/>
    <cellStyle name="强调文字颜色 2 2 3 5" xfId="4740"/>
    <cellStyle name="强调文字颜色 2 2 4" xfId="2214"/>
    <cellStyle name="强调文字颜色 2 2 4 2" xfId="598"/>
    <cellStyle name="强调文字颜色 2 2 4 2 2" xfId="4745"/>
    <cellStyle name="强调文字颜色 2 2 4 3" xfId="4744"/>
    <cellStyle name="强调文字颜色 2 2 5" xfId="2197"/>
    <cellStyle name="强调文字颜色 2 2 5 2" xfId="4746"/>
    <cellStyle name="强调文字颜色 2 2 6" xfId="2736"/>
    <cellStyle name="强调文字颜色 2 2 7" xfId="4738"/>
    <cellStyle name="强调文字颜色 2 3" xfId="1574"/>
    <cellStyle name="强调文字颜色 2 3 2" xfId="2216"/>
    <cellStyle name="强调文字颜色 2 3 2 2" xfId="1685"/>
    <cellStyle name="强调文字颜色 2 3 2 2 2" xfId="2218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1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1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3" xfId="4755"/>
    <cellStyle name="强调文字颜色 2 4 3" xfId="2222"/>
    <cellStyle name="强调文字颜色 2 4 3 2" xfId="4757"/>
    <cellStyle name="强调文字颜色 2 4 4" xfId="4754"/>
    <cellStyle name="强调文字颜色 2 5" xfId="1317"/>
    <cellStyle name="强调文字颜色 2 5 2" xfId="2223"/>
    <cellStyle name="强调文字颜色 2 5 2 2" xfId="2224"/>
    <cellStyle name="强调文字颜色 2 5 2 2 2" xfId="4760"/>
    <cellStyle name="强调文字颜色 2 5 2 3" xfId="4759"/>
    <cellStyle name="强调文字颜色 2 5 3" xfId="2225"/>
    <cellStyle name="强调文字颜色 2 5 3 2" xfId="4761"/>
    <cellStyle name="强调文字颜色 2 5 4" xfId="4758"/>
    <cellStyle name="强调文字颜色 2 6" xfId="2226"/>
    <cellStyle name="强调文字颜色 2 6 2" xfId="2227"/>
    <cellStyle name="强调文字颜色 2 6 2 2" xfId="4763"/>
    <cellStyle name="强调文字颜色 2 6 3" xfId="4762"/>
    <cellStyle name="强调文字颜色 2 7" xfId="2228"/>
    <cellStyle name="强调文字颜色 2 7 2" xfId="4764"/>
    <cellStyle name="强调文字颜色 2 8" xfId="2735"/>
    <cellStyle name="强调文字颜色 2 9" xfId="4737"/>
    <cellStyle name="强调文字颜色 3" xfId="1576"/>
    <cellStyle name="强调文字颜色 3 2" xfId="1579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3" xfId="2745"/>
    <cellStyle name="强调文字颜色 3 2 2 3" xfId="176"/>
    <cellStyle name="强调文字颜色 3 2 2 3 2" xfId="2746"/>
    <cellStyle name="强调文字颜色 3 2 2 4" xfId="2744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7"/>
    <cellStyle name="强调文字颜色 3 2 3 5" xfId="4768"/>
    <cellStyle name="强调文字颜色 3 2 4" xfId="2232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3"/>
    <cellStyle name="强调文字颜色 3 2 7" xfId="4766"/>
    <cellStyle name="强调文字颜色 3 3" xfId="1581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8"/>
    <cellStyle name="强调文字颜色 3 4" xfId="1583"/>
    <cellStyle name="强调文字颜色 3 4 2" xfId="1700"/>
    <cellStyle name="强调文字颜色 3 4 2 2" xfId="2234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5"/>
    <cellStyle name="强调文字颜色 3 5 2" xfId="1705"/>
    <cellStyle name="强调文字颜色 3 5 2 2" xfId="2236"/>
    <cellStyle name="强调文字颜色 3 5 2 2 2" xfId="4788"/>
    <cellStyle name="强调文字颜色 3 5 2 3" xfId="4787"/>
    <cellStyle name="强调文字颜色 3 5 3" xfId="2237"/>
    <cellStyle name="强调文字颜色 3 5 3 2" xfId="4789"/>
    <cellStyle name="强调文字颜色 3 5 4" xfId="4786"/>
    <cellStyle name="强调文字颜色 3 6" xfId="2238"/>
    <cellStyle name="强调文字颜色 3 6 2" xfId="1709"/>
    <cellStyle name="强调文字颜色 3 6 2 2" xfId="4791"/>
    <cellStyle name="强调文字颜色 3 6 3" xfId="4790"/>
    <cellStyle name="强调文字颜色 3 7" xfId="2239"/>
    <cellStyle name="强调文字颜色 3 7 2" xfId="4792"/>
    <cellStyle name="强调文字颜色 3 8" xfId="2742"/>
    <cellStyle name="强调文字颜色 3 9" xfId="4765"/>
    <cellStyle name="强调文字颜色 4" xfId="1585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3" xfId="2752"/>
    <cellStyle name="强调文字颜色 4 2 2 3" xfId="446"/>
    <cellStyle name="强调文字颜色 4 2 2 3 2" xfId="2753"/>
    <cellStyle name="强调文字颜色 4 2 2 4" xfId="2751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4"/>
    <cellStyle name="强调文字颜色 4 2 3 5" xfId="4796"/>
    <cellStyle name="强调文字颜色 4 2 4" xfId="2243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0"/>
    <cellStyle name="强调文字颜色 4 2 7" xfId="479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5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3" xfId="4815"/>
    <cellStyle name="强调文字颜色 4 5 3" xfId="2251"/>
    <cellStyle name="强调文字颜色 4 5 3 2" xfId="4817"/>
    <cellStyle name="强调文字颜色 4 5 4" xfId="4814"/>
    <cellStyle name="强调文字颜色 4 6" xfId="2252"/>
    <cellStyle name="强调文字颜色 4 6 2" xfId="2253"/>
    <cellStyle name="强调文字颜色 4 6 2 2" xfId="4819"/>
    <cellStyle name="强调文字颜色 4 6 3" xfId="4818"/>
    <cellStyle name="强调文字颜色 4 7" xfId="2254"/>
    <cellStyle name="强调文字颜色 4 7 2" xfId="4820"/>
    <cellStyle name="强调文字颜色 4 8" xfId="2749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3" xfId="2759"/>
    <cellStyle name="强调文字颜色 5 2 2 3" xfId="2257"/>
    <cellStyle name="强调文字颜色 5 2 2 3 2" xfId="2760"/>
    <cellStyle name="强调文字颜色 5 2 2 4" xfId="2758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3" xfId="4825"/>
    <cellStyle name="强调文字颜色 5 2 3 3" xfId="2260"/>
    <cellStyle name="强调文字颜色 5 2 3 3 2" xfId="4827"/>
    <cellStyle name="强调文字颜色 5 2 3 4" xfId="2761"/>
    <cellStyle name="强调文字颜色 5 2 3 5" xfId="4824"/>
    <cellStyle name="强调文字颜色 5 2 4" xfId="2261"/>
    <cellStyle name="强调文字颜色 5 2 4 2" xfId="2262"/>
    <cellStyle name="强调文字颜色 5 2 4 2 2" xfId="4829"/>
    <cellStyle name="强调文字颜色 5 2 4 3" xfId="4828"/>
    <cellStyle name="强调文字颜色 5 2 5" xfId="2264"/>
    <cellStyle name="强调文字颜色 5 2 5 2" xfId="4830"/>
    <cellStyle name="强调文字颜色 5 2 6" xfId="2757"/>
    <cellStyle name="强调文字颜色 5 2 7" xfId="4822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3" xfId="4832"/>
    <cellStyle name="强调文字颜色 5 3 2 3" xfId="2269"/>
    <cellStyle name="强调文字颜色 5 3 2 3 2" xfId="4834"/>
    <cellStyle name="强调文字颜色 5 3 2 4" xfId="4831"/>
    <cellStyle name="强调文字颜色 5 3 3" xfId="879"/>
    <cellStyle name="强调文字颜色 5 3 3 2" xfId="2270"/>
    <cellStyle name="强调文字颜色 5 3 3 2 2" xfId="4836"/>
    <cellStyle name="强调文字颜色 5 3 3 3" xfId="4835"/>
    <cellStyle name="强调文字颜色 5 3 4" xfId="2271"/>
    <cellStyle name="强调文字颜色 5 3 4 2" xfId="4837"/>
    <cellStyle name="强调文字颜色 5 3 5" xfId="2762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3" xfId="4839"/>
    <cellStyle name="强调文字颜色 5 4 3" xfId="1918"/>
    <cellStyle name="强调文字颜色 5 4 3 2" xfId="4841"/>
    <cellStyle name="强调文字颜色 5 4 4" xfId="4838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3" xfId="4843"/>
    <cellStyle name="强调文字颜色 5 5 3" xfId="2278"/>
    <cellStyle name="强调文字颜色 5 5 3 2" xfId="4845"/>
    <cellStyle name="强调文字颜色 5 5 4" xfId="4842"/>
    <cellStyle name="强调文字颜色 5 6" xfId="2279"/>
    <cellStyle name="强调文字颜色 5 6 2" xfId="2280"/>
    <cellStyle name="强调文字颜色 5 6 2 2" xfId="4847"/>
    <cellStyle name="强调文字颜色 5 6 3" xfId="4846"/>
    <cellStyle name="强调文字颜色 5 7" xfId="2281"/>
    <cellStyle name="强调文字颜色 5 7 2" xfId="4848"/>
    <cellStyle name="强调文字颜色 5 8" xfId="2756"/>
    <cellStyle name="强调文字颜色 5 9" xfId="4821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3" xfId="2766"/>
    <cellStyle name="强调文字颜色 6 2 2 3" xfId="2286"/>
    <cellStyle name="强调文字颜色 6 2 2 3 2" xfId="2767"/>
    <cellStyle name="强调文字颜色 6 2 2 4" xfId="2765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3" xfId="4853"/>
    <cellStyle name="强调文字颜色 6 2 3 3" xfId="2290"/>
    <cellStyle name="强调文字颜色 6 2 3 3 2" xfId="4855"/>
    <cellStyle name="强调文字颜色 6 2 3 4" xfId="2768"/>
    <cellStyle name="强调文字颜色 6 2 3 5" xfId="4852"/>
    <cellStyle name="强调文字颜色 6 2 4" xfId="2291"/>
    <cellStyle name="强调文字颜色 6 2 4 2" xfId="2292"/>
    <cellStyle name="强调文字颜色 6 2 4 2 2" xfId="4857"/>
    <cellStyle name="强调文字颜色 6 2 4 3" xfId="4856"/>
    <cellStyle name="强调文字颜色 6 2 5" xfId="2293"/>
    <cellStyle name="强调文字颜色 6 2 5 2" xfId="4858"/>
    <cellStyle name="强调文字颜色 6 2 6" xfId="2764"/>
    <cellStyle name="强调文字颜色 6 2 7" xfId="4850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3" xfId="4860"/>
    <cellStyle name="强调文字颜色 6 3 2 3" xfId="2298"/>
    <cellStyle name="强调文字颜色 6 3 2 3 2" xfId="4862"/>
    <cellStyle name="强调文字颜色 6 3 2 4" xfId="4859"/>
    <cellStyle name="强调文字颜色 6 3 3" xfId="884"/>
    <cellStyle name="强调文字颜色 6 3 3 2" xfId="2299"/>
    <cellStyle name="强调文字颜色 6 3 3 2 2" xfId="4864"/>
    <cellStyle name="强调文字颜色 6 3 3 3" xfId="4863"/>
    <cellStyle name="强调文字颜色 6 3 4" xfId="2300"/>
    <cellStyle name="强调文字颜色 6 3 4 2" xfId="4865"/>
    <cellStyle name="强调文字颜色 6 3 5" xfId="2769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3" xfId="4867"/>
    <cellStyle name="强调文字颜色 6 4 3" xfId="2304"/>
    <cellStyle name="强调文字颜色 6 4 3 2" xfId="4869"/>
    <cellStyle name="强调文字颜色 6 4 4" xfId="4866"/>
    <cellStyle name="强调文字颜色 6 5" xfId="2305"/>
    <cellStyle name="强调文字颜色 6 5 2" xfId="2306"/>
    <cellStyle name="强调文字颜色 6 5 2 2" xfId="1488"/>
    <cellStyle name="强调文字颜色 6 5 2 2 2" xfId="4872"/>
    <cellStyle name="强调文字颜色 6 5 2 3" xfId="4871"/>
    <cellStyle name="强调文字颜色 6 5 3" xfId="2307"/>
    <cellStyle name="强调文字颜色 6 5 3 2" xfId="4873"/>
    <cellStyle name="强调文字颜色 6 5 4" xfId="4870"/>
    <cellStyle name="强调文字颜色 6 6" xfId="2308"/>
    <cellStyle name="强调文字颜色 6 6 2" xfId="2309"/>
    <cellStyle name="强调文字颜色 6 6 2 2" xfId="4875"/>
    <cellStyle name="强调文字颜色 6 6 3" xfId="4874"/>
    <cellStyle name="强调文字颜色 6 7" xfId="2310"/>
    <cellStyle name="强调文字颜色 6 7 2" xfId="4876"/>
    <cellStyle name="强调文字颜色 6 8" xfId="2763"/>
    <cellStyle name="强调文字颜色 6 9" xfId="4849"/>
    <cellStyle name="适中" xfId="2311"/>
    <cellStyle name="适中 2" xfId="1114"/>
    <cellStyle name="适中 2 2" xfId="2312"/>
    <cellStyle name="适中 2 2 2" xfId="1545"/>
    <cellStyle name="适中 2 2 2 2" xfId="2313"/>
    <cellStyle name="适中 2 2 2 2 2" xfId="4877"/>
    <cellStyle name="适中 2 2 2 3" xfId="2773"/>
    <cellStyle name="适中 2 2 3" xfId="2314"/>
    <cellStyle name="适中 2 2 3 2" xfId="2774"/>
    <cellStyle name="适中 2 2 4" xfId="2772"/>
    <cellStyle name="适中 2 3" xfId="2315"/>
    <cellStyle name="适中 2 3 2" xfId="2316"/>
    <cellStyle name="适中 2 3 2 2" xfId="4878"/>
    <cellStyle name="适中 2 3 3" xfId="2775"/>
    <cellStyle name="适中 2 4" xfId="674"/>
    <cellStyle name="适中 2 4 2" xfId="4879"/>
    <cellStyle name="适中 2 5" xfId="277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3" xfId="4881"/>
    <cellStyle name="适中 3 2 3" xfId="2321"/>
    <cellStyle name="适中 3 2 3 2" xfId="4883"/>
    <cellStyle name="适中 3 2 4" xfId="4880"/>
    <cellStyle name="适中 3 3" xfId="2322"/>
    <cellStyle name="适中 3 3 2" xfId="2323"/>
    <cellStyle name="适中 3 3 2 2" xfId="4885"/>
    <cellStyle name="适中 3 3 3" xfId="4884"/>
    <cellStyle name="适中 3 4" xfId="678"/>
    <cellStyle name="适中 3 4 2" xfId="4886"/>
    <cellStyle name="适中 3 5" xfId="2776"/>
    <cellStyle name="适中 4" xfId="2324"/>
    <cellStyle name="适中 4 2" xfId="2325"/>
    <cellStyle name="适中 4 2 2" xfId="2326"/>
    <cellStyle name="适中 4 2 2 2" xfId="4889"/>
    <cellStyle name="适中 4 2 3" xfId="4888"/>
    <cellStyle name="适中 4 3" xfId="2327"/>
    <cellStyle name="适中 4 3 2" xfId="4890"/>
    <cellStyle name="适中 4 4" xfId="4887"/>
    <cellStyle name="适中 5" xfId="2328"/>
    <cellStyle name="适中 5 2" xfId="2329"/>
    <cellStyle name="适中 5 2 2" xfId="2330"/>
    <cellStyle name="适中 5 2 2 2" xfId="4893"/>
    <cellStyle name="适中 5 2 3" xfId="4892"/>
    <cellStyle name="适中 5 3" xfId="2331"/>
    <cellStyle name="适中 5 3 2" xfId="4894"/>
    <cellStyle name="适中 5 4" xfId="4891"/>
    <cellStyle name="适中 6" xfId="2332"/>
    <cellStyle name="适中 6 2" xfId="2333"/>
    <cellStyle name="适中 6 2 2" xfId="4896"/>
    <cellStyle name="适中 6 3" xfId="4895"/>
    <cellStyle name="适中 7" xfId="2334"/>
    <cellStyle name="适中 7 2" xfId="4897"/>
    <cellStyle name="适中 8" xfId="2770"/>
    <cellStyle name="输出" xfId="85"/>
    <cellStyle name="输出 2" xfId="563"/>
    <cellStyle name="输出 2 2" xfId="2335"/>
    <cellStyle name="输出 2 2 2" xfId="1650"/>
    <cellStyle name="输出 2 2 2 2" xfId="1652"/>
    <cellStyle name="输出 2 2 2 2 2" xfId="4900"/>
    <cellStyle name="输出 2 2 2 3" xfId="2780"/>
    <cellStyle name="输出 2 2 3" xfId="1655"/>
    <cellStyle name="输出 2 2 3 2" xfId="2781"/>
    <cellStyle name="输出 2 2 4" xfId="2779"/>
    <cellStyle name="输出 2 3" xfId="2336"/>
    <cellStyle name="输出 2 3 2" xfId="1661"/>
    <cellStyle name="输出 2 3 2 2" xfId="2337"/>
    <cellStyle name="输出 2 3 2 2 2" xfId="4903"/>
    <cellStyle name="输出 2 3 2 3" xfId="4902"/>
    <cellStyle name="输出 2 3 3" xfId="1663"/>
    <cellStyle name="输出 2 3 3 2" xfId="4904"/>
    <cellStyle name="输出 2 3 4" xfId="2782"/>
    <cellStyle name="输出 2 3 5" xfId="4901"/>
    <cellStyle name="输出 2 4" xfId="2338"/>
    <cellStyle name="输出 2 4 2" xfId="1667"/>
    <cellStyle name="输出 2 4 2 2" xfId="4906"/>
    <cellStyle name="输出 2 4 3" xfId="4905"/>
    <cellStyle name="输出 2 5" xfId="1863"/>
    <cellStyle name="输出 2 5 2" xfId="4907"/>
    <cellStyle name="输出 2 6" xfId="2778"/>
    <cellStyle name="输出 2 7" xfId="4899"/>
    <cellStyle name="输出 3" xfId="2339"/>
    <cellStyle name="输出 3 2" xfId="2340"/>
    <cellStyle name="输出 3 2 2" xfId="2082"/>
    <cellStyle name="输出 3 2 2 2" xfId="2341"/>
    <cellStyle name="输出 3 2 2 2 2" xfId="4910"/>
    <cellStyle name="输出 3 2 2 3" xfId="4909"/>
    <cellStyle name="输出 3 2 3" xfId="2342"/>
    <cellStyle name="输出 3 2 3 2" xfId="4911"/>
    <cellStyle name="输出 3 2 4" xfId="4908"/>
    <cellStyle name="输出 3 3" xfId="2343"/>
    <cellStyle name="输出 3 3 2" xfId="2344"/>
    <cellStyle name="输出 3 3 2 2" xfId="4913"/>
    <cellStyle name="输出 3 3 3" xfId="4912"/>
    <cellStyle name="输出 3 4" xfId="2345"/>
    <cellStyle name="输出 3 4 2" xfId="4914"/>
    <cellStyle name="输出 3 5" xfId="2783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8"/>
    <cellStyle name="输出 5 2" xfId="2346"/>
    <cellStyle name="输出 5 2 2" xfId="2347"/>
    <cellStyle name="输出 5 2 2 2" xfId="4921"/>
    <cellStyle name="输出 5 2 3" xfId="4920"/>
    <cellStyle name="输出 5 3" xfId="2348"/>
    <cellStyle name="输出 5 3 2" xfId="4922"/>
    <cellStyle name="输出 5 4" xfId="4919"/>
    <cellStyle name="输出 6" xfId="1418"/>
    <cellStyle name="输出 6 2" xfId="2263"/>
    <cellStyle name="输出 6 2 2" xfId="4924"/>
    <cellStyle name="输出 6 3" xfId="4923"/>
    <cellStyle name="输出 7" xfId="2161"/>
    <cellStyle name="输出 7 2" xfId="4925"/>
    <cellStyle name="输出 8" xfId="2777"/>
    <cellStyle name="输出 9" xfId="4898"/>
    <cellStyle name="输入" xfId="2215"/>
    <cellStyle name="输入 2" xfId="1684"/>
    <cellStyle name="输入 2 2" xfId="2217"/>
    <cellStyle name="输入 2 2 2" xfId="2349"/>
    <cellStyle name="输入 2 2 2 2" xfId="2350"/>
    <cellStyle name="输入 2 2 2 2 2" xfId="4926"/>
    <cellStyle name="输入 2 2 2 3" xfId="2787"/>
    <cellStyle name="输入 2 2 3" xfId="2351"/>
    <cellStyle name="输入 2 2 3 2" xfId="2788"/>
    <cellStyle name="输入 2 2 4" xfId="2786"/>
    <cellStyle name="输入 2 3" xfId="2352"/>
    <cellStyle name="输入 2 3 2" xfId="2353"/>
    <cellStyle name="输入 2 3 2 2" xfId="4927"/>
    <cellStyle name="输入 2 3 3" xfId="2789"/>
    <cellStyle name="输入 2 4" xfId="2354"/>
    <cellStyle name="输入 2 4 2" xfId="4928"/>
    <cellStyle name="输入 2 5" xfId="2785"/>
    <cellStyle name="输入 3" xfId="534"/>
    <cellStyle name="输入 3 2" xfId="2355"/>
    <cellStyle name="输入 3 2 2" xfId="2356"/>
    <cellStyle name="输入 3 2 2 2" xfId="2357"/>
    <cellStyle name="输入 3 2 2 2 2" xfId="4931"/>
    <cellStyle name="输入 3 2 2 3" xfId="4930"/>
    <cellStyle name="输入 3 2 3" xfId="2358"/>
    <cellStyle name="输入 3 2 3 2" xfId="4932"/>
    <cellStyle name="输入 3 2 4" xfId="4929"/>
    <cellStyle name="输入 3 3" xfId="2189"/>
    <cellStyle name="输入 3 3 2" xfId="2359"/>
    <cellStyle name="输入 3 3 2 2" xfId="4934"/>
    <cellStyle name="输入 3 3 3" xfId="4933"/>
    <cellStyle name="输入 3 4" xfId="2276"/>
    <cellStyle name="输入 3 4 2" xfId="4935"/>
    <cellStyle name="输入 3 5" xfId="2790"/>
    <cellStyle name="输入 4" xfId="537"/>
    <cellStyle name="输入 4 2" xfId="2360"/>
    <cellStyle name="输入 4 2 2" xfId="971"/>
    <cellStyle name="输入 4 2 2 2" xfId="4938"/>
    <cellStyle name="输入 4 2 3" xfId="4937"/>
    <cellStyle name="输入 4 3" xfId="2361"/>
    <cellStyle name="输入 4 3 2" xfId="4939"/>
    <cellStyle name="输入 4 4" xfId="4936"/>
    <cellStyle name="输入 5" xfId="402"/>
    <cellStyle name="输入 5 2" xfId="2362"/>
    <cellStyle name="输入 5 2 2" xfId="1014"/>
    <cellStyle name="输入 5 2 2 2" xfId="4942"/>
    <cellStyle name="输入 5 2 3" xfId="4941"/>
    <cellStyle name="输入 5 3" xfId="2363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4"/>
    <cellStyle name="数字" xfId="2364"/>
    <cellStyle name="数字 2" xfId="2365"/>
    <cellStyle name="数字 2 2" xfId="2366"/>
    <cellStyle name="数字 2 2 2" xfId="2367"/>
    <cellStyle name="数字 2 2 2 2" xfId="929"/>
    <cellStyle name="数字 2 2 3" xfId="2368"/>
    <cellStyle name="数字 2 3" xfId="2369"/>
    <cellStyle name="数字 2 3 2" xfId="2370"/>
    <cellStyle name="数字 2 4" xfId="642"/>
    <cellStyle name="数字 3" xfId="2371"/>
    <cellStyle name="数字 3 2" xfId="2372"/>
    <cellStyle name="数字 3 2 2" xfId="2373"/>
    <cellStyle name="数字 3 3" xfId="2374"/>
    <cellStyle name="数字 4" xfId="2375"/>
    <cellStyle name="数字 4 2" xfId="2376"/>
    <cellStyle name="数字 5" xfId="2377"/>
    <cellStyle name="未定义" xfId="2378"/>
    <cellStyle name="未定义 2" xfId="4947"/>
    <cellStyle name="小数" xfId="2379"/>
    <cellStyle name="小数 2" xfId="2065"/>
    <cellStyle name="小数 2 2" xfId="2067"/>
    <cellStyle name="小数 2 2 2" xfId="1160"/>
    <cellStyle name="小数 2 2 2 2" xfId="1164"/>
    <cellStyle name="小数 2 2 3" xfId="1166"/>
    <cellStyle name="小数 2 3" xfId="2069"/>
    <cellStyle name="小数 2 3 2" xfId="1172"/>
    <cellStyle name="小数 2 4" xfId="2380"/>
    <cellStyle name="小数 3" xfId="2071"/>
    <cellStyle name="小数 3 2" xfId="2073"/>
    <cellStyle name="小数 3 2 2" xfId="2075"/>
    <cellStyle name="小数 3 3" xfId="2077"/>
    <cellStyle name="小数 4" xfId="1675"/>
    <cellStyle name="小数 4 2" xfId="2079"/>
    <cellStyle name="小数 5" xfId="2081"/>
    <cellStyle name="样式 1" xfId="2381"/>
    <cellStyle name="样式 1 2" xfId="2791"/>
    <cellStyle name="寘嬫愗傝 [0.00]_Region Orders (2)" xfId="2835"/>
    <cellStyle name="注释" xfId="1019"/>
    <cellStyle name="注释 10" xfId="2831"/>
    <cellStyle name="注释 2" xfId="1021"/>
    <cellStyle name="注释 2 2" xfId="887"/>
    <cellStyle name="注释 2 2 2" xfId="890"/>
    <cellStyle name="注释 2 2 2 2" xfId="2382"/>
    <cellStyle name="注释 2 2 2 2 2" xfId="4950"/>
    <cellStyle name="注释 2 2 2 3" xfId="2795"/>
    <cellStyle name="注释 2 2 2 4" xfId="4949"/>
    <cellStyle name="注释 2 2 3" xfId="2383"/>
    <cellStyle name="注释 2 2 3 2" xfId="2796"/>
    <cellStyle name="注释 2 2 3 3" xfId="4951"/>
    <cellStyle name="注释 2 2 4" xfId="2794"/>
    <cellStyle name="注释 2 2 5" xfId="4948"/>
    <cellStyle name="注释 2 3" xfId="893"/>
    <cellStyle name="注释 2 3 2" xfId="1621"/>
    <cellStyle name="注释 2 3 2 2" xfId="4953"/>
    <cellStyle name="注释 2 3 3" xfId="2797"/>
    <cellStyle name="注释 2 3 4" xfId="4952"/>
    <cellStyle name="注释 2 4" xfId="2384"/>
    <cellStyle name="注释 2 4 2" xfId="2798"/>
    <cellStyle name="注释 2 4 3" xfId="4954"/>
    <cellStyle name="注释 2 5" xfId="2793"/>
    <cellStyle name="注释 3" xfId="1023"/>
    <cellStyle name="注释 3 2" xfId="951"/>
    <cellStyle name="注释 3 2 2" xfId="955"/>
    <cellStyle name="注释 3 2 2 2" xfId="2385"/>
    <cellStyle name="注释 3 2 2 2 2" xfId="4957"/>
    <cellStyle name="注释 3 2 2 3" xfId="4956"/>
    <cellStyle name="注释 3 2 3" xfId="1524"/>
    <cellStyle name="注释 3 2 3 2" xfId="4958"/>
    <cellStyle name="注释 3 2 4" xfId="4955"/>
    <cellStyle name="注释 3 3" xfId="958"/>
    <cellStyle name="注释 3 3 2" xfId="2386"/>
    <cellStyle name="注释 3 3 2 2" xfId="4960"/>
    <cellStyle name="注释 3 3 3" xfId="4959"/>
    <cellStyle name="注释 3 4" xfId="2387"/>
    <cellStyle name="注释 3 4 2" xfId="4961"/>
    <cellStyle name="注释 3 5" xfId="2799"/>
    <cellStyle name="注释 4" xfId="1025"/>
    <cellStyle name="注释 4 2" xfId="1091"/>
    <cellStyle name="注释 4 2 2" xfId="1532"/>
    <cellStyle name="注释 4 2 2 2" xfId="4964"/>
    <cellStyle name="注释 4 2 3" xfId="4963"/>
    <cellStyle name="注释 4 3" xfId="1535"/>
    <cellStyle name="注释 4 3 2" xfId="4965"/>
    <cellStyle name="注释 4 4" xfId="4962"/>
    <cellStyle name="注释 5" xfId="2388"/>
    <cellStyle name="注释 5 2" xfId="2057"/>
    <cellStyle name="注释 5 2 2" xfId="256"/>
    <cellStyle name="注释 5 2 2 2" xfId="4968"/>
    <cellStyle name="注释 5 2 3" xfId="4967"/>
    <cellStyle name="注释 5 3" xfId="2389"/>
    <cellStyle name="注释 5 3 2" xfId="4969"/>
    <cellStyle name="注释 5 4" xfId="4966"/>
    <cellStyle name="注释 6" xfId="2390"/>
    <cellStyle name="注释 6 2" xfId="2391"/>
    <cellStyle name="注释 6 2 2" xfId="4971"/>
    <cellStyle name="注释 6 3" xfId="4970"/>
    <cellStyle name="注释 7" xfId="704"/>
    <cellStyle name="注释 7 2" xfId="4972"/>
    <cellStyle name="注释 8" xfId="2792"/>
    <cellStyle name="注释 9" xfId="2536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</cellStyles>
  <dxfs count="4"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A3" sqref="A3:D3"/>
    </sheetView>
  </sheetViews>
  <sheetFormatPr defaultRowHeight="14.25"/>
  <cols>
    <col min="1" max="1" width="32.25" customWidth="1"/>
    <col min="2" max="2" width="11.5" customWidth="1"/>
    <col min="3" max="3" width="12.625" customWidth="1"/>
    <col min="4" max="4" width="13.125" customWidth="1"/>
  </cols>
  <sheetData>
    <row r="1" spans="1:4">
      <c r="A1" s="179"/>
      <c r="B1" s="179"/>
      <c r="C1" s="179"/>
      <c r="D1" s="179"/>
    </row>
    <row r="2" spans="1:4">
      <c r="A2" s="3" t="s">
        <v>285</v>
      </c>
      <c r="B2" s="1"/>
    </row>
    <row r="3" spans="1:4" ht="22.5">
      <c r="A3" s="180" t="s">
        <v>1579</v>
      </c>
      <c r="B3" s="180"/>
      <c r="C3" s="180"/>
      <c r="D3" s="180"/>
    </row>
    <row r="4" spans="1:4">
      <c r="A4" s="2"/>
      <c r="B4" s="1"/>
      <c r="D4" s="6" t="s">
        <v>444</v>
      </c>
    </row>
    <row r="5" spans="1:4" ht="27">
      <c r="A5" s="57" t="s">
        <v>286</v>
      </c>
      <c r="B5" s="57" t="s">
        <v>320</v>
      </c>
      <c r="C5" s="58" t="s">
        <v>207</v>
      </c>
      <c r="D5" s="58" t="s">
        <v>321</v>
      </c>
    </row>
    <row r="6" spans="1:4">
      <c r="A6" s="39" t="s">
        <v>0</v>
      </c>
      <c r="B6" s="173">
        <v>417000</v>
      </c>
      <c r="C6" s="141">
        <v>404606</v>
      </c>
      <c r="D6" s="83">
        <v>0.97</v>
      </c>
    </row>
    <row r="7" spans="1:4">
      <c r="A7" s="37" t="s">
        <v>7</v>
      </c>
      <c r="B7" s="173">
        <v>63500</v>
      </c>
      <c r="C7" s="141">
        <v>111383</v>
      </c>
      <c r="D7" s="83">
        <v>1.754</v>
      </c>
    </row>
    <row r="8" spans="1:4">
      <c r="A8" s="37" t="s">
        <v>8</v>
      </c>
      <c r="B8" s="173">
        <v>92800</v>
      </c>
      <c r="C8" s="141">
        <v>44961</v>
      </c>
      <c r="D8" s="83">
        <v>0.48399999999999999</v>
      </c>
    </row>
    <row r="9" spans="1:4">
      <c r="A9" s="37" t="s">
        <v>9</v>
      </c>
      <c r="B9" s="173">
        <v>86200</v>
      </c>
      <c r="C9" s="141">
        <v>60909</v>
      </c>
      <c r="D9" s="83">
        <v>0.70699999999999996</v>
      </c>
    </row>
    <row r="10" spans="1:4">
      <c r="A10" s="37" t="s">
        <v>10</v>
      </c>
      <c r="B10" s="142"/>
      <c r="C10" s="141"/>
      <c r="D10" s="83"/>
    </row>
    <row r="11" spans="1:4">
      <c r="A11" s="37" t="s">
        <v>11</v>
      </c>
      <c r="B11" s="173">
        <v>18600</v>
      </c>
      <c r="C11" s="141">
        <v>58469</v>
      </c>
      <c r="D11" s="83">
        <v>3.1429999999999998</v>
      </c>
    </row>
    <row r="12" spans="1:4">
      <c r="A12" s="37" t="s">
        <v>12</v>
      </c>
      <c r="B12" s="173">
        <v>40</v>
      </c>
      <c r="C12" s="141">
        <v>71</v>
      </c>
      <c r="D12" s="83">
        <v>1.7749999999999999</v>
      </c>
    </row>
    <row r="13" spans="1:4">
      <c r="A13" s="37" t="s">
        <v>13</v>
      </c>
      <c r="B13" s="173">
        <v>25200</v>
      </c>
      <c r="C13" s="141">
        <v>22088</v>
      </c>
      <c r="D13" s="83">
        <v>0.877</v>
      </c>
    </row>
    <row r="14" spans="1:4">
      <c r="A14" s="37" t="s">
        <v>14</v>
      </c>
      <c r="B14" s="173">
        <v>17600</v>
      </c>
      <c r="C14" s="141">
        <v>17885</v>
      </c>
      <c r="D14" s="83">
        <v>1.016</v>
      </c>
    </row>
    <row r="15" spans="1:4">
      <c r="A15" s="37" t="s">
        <v>15</v>
      </c>
      <c r="B15" s="173">
        <v>10000</v>
      </c>
      <c r="C15" s="141">
        <v>8903</v>
      </c>
      <c r="D15" s="83">
        <v>0.89</v>
      </c>
    </row>
    <row r="16" spans="1:4">
      <c r="A16" s="37" t="s">
        <v>16</v>
      </c>
      <c r="B16" s="173">
        <v>8460</v>
      </c>
      <c r="C16" s="141">
        <v>9533</v>
      </c>
      <c r="D16" s="83">
        <v>1.127</v>
      </c>
    </row>
    <row r="17" spans="1:4">
      <c r="A17" s="37" t="s">
        <v>17</v>
      </c>
      <c r="B17" s="173">
        <v>43200</v>
      </c>
      <c r="C17" s="141">
        <v>35948</v>
      </c>
      <c r="D17" s="83">
        <v>0.83199999999999996</v>
      </c>
    </row>
    <row r="18" spans="1:4">
      <c r="A18" s="37" t="s">
        <v>18</v>
      </c>
      <c r="B18" s="173">
        <v>4700</v>
      </c>
      <c r="C18" s="141">
        <v>4854</v>
      </c>
      <c r="D18" s="83">
        <v>1.0329999999999999</v>
      </c>
    </row>
    <row r="19" spans="1:4">
      <c r="A19" s="37" t="s">
        <v>19</v>
      </c>
      <c r="B19" s="173">
        <v>11600</v>
      </c>
      <c r="C19" s="141">
        <v>6799</v>
      </c>
      <c r="D19" s="83">
        <v>0.58599999999999997</v>
      </c>
    </row>
    <row r="20" spans="1:4">
      <c r="A20" s="37" t="s">
        <v>20</v>
      </c>
      <c r="B20" s="173">
        <v>35100</v>
      </c>
      <c r="C20" s="141">
        <v>22803</v>
      </c>
      <c r="D20" s="83">
        <v>0.65</v>
      </c>
    </row>
    <row r="21" spans="1:4">
      <c r="A21" s="37" t="s">
        <v>21</v>
      </c>
      <c r="B21" s="142"/>
      <c r="C21" s="141"/>
      <c r="D21" s="83"/>
    </row>
    <row r="22" spans="1:4">
      <c r="A22" s="37" t="s">
        <v>22</v>
      </c>
      <c r="B22" s="142"/>
      <c r="C22" s="141"/>
      <c r="D22" s="83"/>
    </row>
    <row r="23" spans="1:4">
      <c r="A23" s="39" t="s">
        <v>1</v>
      </c>
      <c r="B23" s="142">
        <v>144200</v>
      </c>
      <c r="C23" s="141">
        <v>161700</v>
      </c>
      <c r="D23" s="83">
        <v>1.121</v>
      </c>
    </row>
    <row r="24" spans="1:4">
      <c r="A24" s="37" t="s">
        <v>23</v>
      </c>
      <c r="B24" s="173">
        <v>28100</v>
      </c>
      <c r="C24" s="141">
        <v>31624</v>
      </c>
      <c r="D24" s="83">
        <v>1.125</v>
      </c>
    </row>
    <row r="25" spans="1:4">
      <c r="A25" s="37" t="s">
        <v>24</v>
      </c>
      <c r="B25" s="173">
        <v>13900</v>
      </c>
      <c r="C25" s="141">
        <v>16099</v>
      </c>
      <c r="D25" s="83">
        <v>1.1579999999999999</v>
      </c>
    </row>
    <row r="26" spans="1:4">
      <c r="A26" s="37" t="s">
        <v>25</v>
      </c>
      <c r="B26" s="173">
        <v>9000</v>
      </c>
      <c r="C26" s="141">
        <v>13823</v>
      </c>
      <c r="D26" s="83">
        <v>1.536</v>
      </c>
    </row>
    <row r="27" spans="1:4">
      <c r="A27" s="37" t="s">
        <v>26</v>
      </c>
      <c r="B27" s="173">
        <v>49000</v>
      </c>
      <c r="C27" s="141">
        <v>67666</v>
      </c>
      <c r="D27" s="83">
        <v>1.381</v>
      </c>
    </row>
    <row r="28" spans="1:4">
      <c r="A28" s="37" t="s">
        <v>27</v>
      </c>
      <c r="B28" s="173">
        <v>42000</v>
      </c>
      <c r="C28" s="141">
        <v>27638</v>
      </c>
      <c r="D28" s="83">
        <v>0.65800000000000003</v>
      </c>
    </row>
    <row r="29" spans="1:4">
      <c r="A29" s="37" t="s">
        <v>28</v>
      </c>
      <c r="B29" s="142"/>
      <c r="C29" s="141">
        <v>122</v>
      </c>
      <c r="D29" s="83"/>
    </row>
    <row r="30" spans="1:4">
      <c r="A30" s="37" t="s">
        <v>29</v>
      </c>
      <c r="B30" s="142"/>
      <c r="C30" s="141">
        <v>1939</v>
      </c>
      <c r="D30" s="83"/>
    </row>
    <row r="31" spans="1:4">
      <c r="A31" s="37" t="s">
        <v>30</v>
      </c>
      <c r="B31" s="173">
        <v>2200</v>
      </c>
      <c r="C31" s="141">
        <v>2789</v>
      </c>
      <c r="D31" s="83">
        <v>1.268</v>
      </c>
    </row>
    <row r="32" spans="1:4">
      <c r="A32" s="61" t="s">
        <v>2</v>
      </c>
      <c r="B32" s="142">
        <v>561200</v>
      </c>
      <c r="C32" s="141">
        <v>566306</v>
      </c>
      <c r="D32" s="83">
        <v>1.0089999999999999</v>
      </c>
    </row>
    <row r="33" spans="1:4">
      <c r="A33" s="62" t="s">
        <v>315</v>
      </c>
      <c r="B33" s="142"/>
      <c r="C33" s="141"/>
      <c r="D33" s="5"/>
    </row>
    <row r="34" spans="1:4">
      <c r="A34" s="63" t="s">
        <v>216</v>
      </c>
      <c r="B34" s="142"/>
      <c r="C34" s="141">
        <v>177688</v>
      </c>
      <c r="D34" s="5"/>
    </row>
    <row r="35" spans="1:4">
      <c r="A35" s="71" t="s">
        <v>32</v>
      </c>
      <c r="B35" s="142"/>
      <c r="C35" s="141">
        <v>16374</v>
      </c>
      <c r="D35" s="5"/>
    </row>
    <row r="36" spans="1:4">
      <c r="A36" s="71" t="s">
        <v>33</v>
      </c>
      <c r="B36" s="142"/>
      <c r="C36" s="141">
        <v>85718</v>
      </c>
      <c r="D36" s="5"/>
    </row>
    <row r="37" spans="1:4">
      <c r="A37" s="71" t="s">
        <v>211</v>
      </c>
      <c r="B37" s="142"/>
      <c r="C37" s="141">
        <v>75596</v>
      </c>
      <c r="D37" s="5"/>
    </row>
    <row r="38" spans="1:4">
      <c r="A38" s="64" t="s">
        <v>213</v>
      </c>
      <c r="B38" s="142"/>
      <c r="C38" s="141">
        <v>49947</v>
      </c>
      <c r="D38" s="5"/>
    </row>
    <row r="39" spans="1:4">
      <c r="A39" s="64" t="s">
        <v>314</v>
      </c>
      <c r="B39" s="142"/>
      <c r="C39" s="141">
        <v>1500</v>
      </c>
      <c r="D39" s="5"/>
    </row>
    <row r="40" spans="1:4">
      <c r="A40" s="63" t="s">
        <v>287</v>
      </c>
      <c r="B40" s="142"/>
      <c r="C40" s="141">
        <v>8730</v>
      </c>
      <c r="D40" s="5"/>
    </row>
    <row r="41" spans="1:4">
      <c r="A41" s="64" t="s">
        <v>288</v>
      </c>
      <c r="B41" s="142"/>
      <c r="C41" s="141">
        <v>34687</v>
      </c>
      <c r="D41" s="5"/>
    </row>
    <row r="42" spans="1:4">
      <c r="A42" s="66" t="s">
        <v>289</v>
      </c>
      <c r="B42" s="142"/>
      <c r="C42" s="141">
        <v>172365</v>
      </c>
      <c r="D42" s="5"/>
    </row>
    <row r="43" spans="1:4">
      <c r="A43" s="61" t="s">
        <v>6</v>
      </c>
      <c r="B43" s="142"/>
      <c r="C43" s="141">
        <v>1011223</v>
      </c>
      <c r="D43" s="5"/>
    </row>
  </sheetData>
  <mergeCells count="2">
    <mergeCell ref="A1:D1"/>
    <mergeCell ref="A3:D3"/>
  </mergeCells>
  <phoneticPr fontId="3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workbookViewId="0">
      <selection activeCell="A2" sqref="A2:E2"/>
    </sheetView>
  </sheetViews>
  <sheetFormatPr defaultRowHeight="14.25"/>
  <cols>
    <col min="1" max="1" width="28.375" customWidth="1"/>
    <col min="2" max="2" width="13.375" customWidth="1"/>
    <col min="3" max="3" width="12.375" customWidth="1"/>
    <col min="4" max="4" width="13.375" customWidth="1"/>
    <col min="5" max="5" width="14.25" customWidth="1"/>
  </cols>
  <sheetData>
    <row r="1" spans="1:5">
      <c r="A1" s="3" t="s">
        <v>217</v>
      </c>
      <c r="B1" s="1"/>
    </row>
    <row r="2" spans="1:5" ht="22.5">
      <c r="A2" s="181" t="s">
        <v>1580</v>
      </c>
      <c r="B2" s="181"/>
      <c r="C2" s="181"/>
      <c r="D2" s="181"/>
      <c r="E2" s="181"/>
    </row>
    <row r="3" spans="1:5">
      <c r="A3" s="2"/>
      <c r="B3" s="1"/>
      <c r="E3" s="4" t="s">
        <v>205</v>
      </c>
    </row>
    <row r="4" spans="1:5" ht="27">
      <c r="A4" s="60" t="s">
        <v>223</v>
      </c>
      <c r="B4" s="57" t="s">
        <v>320</v>
      </c>
      <c r="C4" s="58" t="s">
        <v>207</v>
      </c>
      <c r="D4" s="58" t="s">
        <v>321</v>
      </c>
      <c r="E4" s="58" t="s">
        <v>209</v>
      </c>
    </row>
    <row r="5" spans="1:5">
      <c r="A5" s="162" t="s">
        <v>454</v>
      </c>
      <c r="B5" s="172">
        <v>66726</v>
      </c>
      <c r="C5" s="5">
        <v>64185</v>
      </c>
      <c r="D5" s="83">
        <f>C5/B5</f>
        <v>0.96189999999999998</v>
      </c>
      <c r="E5" s="153">
        <v>1.244</v>
      </c>
    </row>
    <row r="6" spans="1:5">
      <c r="A6" s="162" t="s">
        <v>455</v>
      </c>
      <c r="B6" s="172">
        <v>1651</v>
      </c>
      <c r="C6" s="5">
        <v>1613</v>
      </c>
      <c r="D6" s="83">
        <f t="shared" ref="D6:D24" si="0">C6/B6</f>
        <v>0.97699999999999998</v>
      </c>
      <c r="E6" s="153">
        <v>1.1852</v>
      </c>
    </row>
    <row r="7" spans="1:5">
      <c r="A7" s="162" t="s">
        <v>456</v>
      </c>
      <c r="B7" s="172">
        <v>49243</v>
      </c>
      <c r="C7" s="5">
        <v>45748</v>
      </c>
      <c r="D7" s="83">
        <f t="shared" si="0"/>
        <v>0.92900000000000005</v>
      </c>
      <c r="E7" s="153">
        <v>1.2117</v>
      </c>
    </row>
    <row r="8" spans="1:5">
      <c r="A8" s="162" t="s">
        <v>457</v>
      </c>
      <c r="B8" s="172">
        <v>201208</v>
      </c>
      <c r="C8" s="5">
        <v>200263</v>
      </c>
      <c r="D8" s="83">
        <f t="shared" si="0"/>
        <v>0.99529999999999996</v>
      </c>
      <c r="E8" s="153">
        <v>0.95609999999999995</v>
      </c>
    </row>
    <row r="9" spans="1:5">
      <c r="A9" s="162" t="s">
        <v>458</v>
      </c>
      <c r="B9" s="172">
        <v>12121</v>
      </c>
      <c r="C9" s="5">
        <v>11979</v>
      </c>
      <c r="D9" s="83">
        <f t="shared" si="0"/>
        <v>0.98829999999999996</v>
      </c>
      <c r="E9" s="153">
        <v>1.0956999999999999</v>
      </c>
    </row>
    <row r="10" spans="1:5">
      <c r="A10" s="162" t="s">
        <v>459</v>
      </c>
      <c r="B10" s="172">
        <v>17702</v>
      </c>
      <c r="C10" s="5">
        <v>16640</v>
      </c>
      <c r="D10" s="83">
        <f t="shared" si="0"/>
        <v>0.94</v>
      </c>
      <c r="E10" s="153">
        <v>1.1388</v>
      </c>
    </row>
    <row r="11" spans="1:5">
      <c r="A11" s="162" t="s">
        <v>460</v>
      </c>
      <c r="B11" s="172">
        <v>70112</v>
      </c>
      <c r="C11" s="5">
        <v>66170</v>
      </c>
      <c r="D11" s="83">
        <f t="shared" si="0"/>
        <v>0.94379999999999997</v>
      </c>
      <c r="E11" s="153">
        <v>1.0486</v>
      </c>
    </row>
    <row r="12" spans="1:5">
      <c r="A12" s="162" t="s">
        <v>461</v>
      </c>
      <c r="B12" s="172">
        <v>88072</v>
      </c>
      <c r="C12" s="5">
        <v>85259</v>
      </c>
      <c r="D12" s="83">
        <f t="shared" si="0"/>
        <v>0.96809999999999996</v>
      </c>
      <c r="E12" s="153">
        <v>0.81879999999999997</v>
      </c>
    </row>
    <row r="13" spans="1:5">
      <c r="A13" s="162" t="s">
        <v>462</v>
      </c>
      <c r="B13" s="172">
        <v>11634</v>
      </c>
      <c r="C13" s="5">
        <v>10295</v>
      </c>
      <c r="D13" s="83">
        <f t="shared" si="0"/>
        <v>0.88490000000000002</v>
      </c>
      <c r="E13" s="153">
        <v>1.2523</v>
      </c>
    </row>
    <row r="14" spans="1:5">
      <c r="A14" s="162" t="s">
        <v>463</v>
      </c>
      <c r="B14" s="172">
        <v>90598</v>
      </c>
      <c r="C14" s="5">
        <v>89138</v>
      </c>
      <c r="D14" s="83">
        <f t="shared" si="0"/>
        <v>0.9839</v>
      </c>
      <c r="E14" s="153">
        <v>1.8035000000000001</v>
      </c>
    </row>
    <row r="15" spans="1:5">
      <c r="A15" s="162" t="s">
        <v>464</v>
      </c>
      <c r="B15" s="172">
        <v>75931</v>
      </c>
      <c r="C15" s="5">
        <v>61205</v>
      </c>
      <c r="D15" s="83">
        <f t="shared" si="0"/>
        <v>0.80610000000000004</v>
      </c>
      <c r="E15" s="153">
        <v>1.0765</v>
      </c>
    </row>
    <row r="16" spans="1:5">
      <c r="A16" s="162" t="s">
        <v>465</v>
      </c>
      <c r="B16" s="172">
        <v>13968</v>
      </c>
      <c r="C16" s="5">
        <v>10303</v>
      </c>
      <c r="D16" s="83">
        <f t="shared" si="0"/>
        <v>0.73760000000000003</v>
      </c>
      <c r="E16" s="153">
        <v>0.80920000000000003</v>
      </c>
    </row>
    <row r="17" spans="1:5">
      <c r="A17" s="162" t="s">
        <v>466</v>
      </c>
      <c r="B17" s="172">
        <v>36719</v>
      </c>
      <c r="C17" s="5">
        <v>31423</v>
      </c>
      <c r="D17" s="83">
        <f t="shared" si="0"/>
        <v>0.85580000000000001</v>
      </c>
      <c r="E17" s="153">
        <v>2.1570999999999998</v>
      </c>
    </row>
    <row r="18" spans="1:5">
      <c r="A18" s="162" t="s">
        <v>467</v>
      </c>
      <c r="B18" s="172">
        <v>8512</v>
      </c>
      <c r="C18" s="5">
        <v>6212</v>
      </c>
      <c r="D18" s="83">
        <f t="shared" si="0"/>
        <v>0.7298</v>
      </c>
      <c r="E18" s="153">
        <v>1.143</v>
      </c>
    </row>
    <row r="19" spans="1:5">
      <c r="A19" s="162" t="s">
        <v>468</v>
      </c>
      <c r="B19" s="172">
        <v>11555</v>
      </c>
      <c r="C19" s="5">
        <v>6721</v>
      </c>
      <c r="D19" s="83">
        <f t="shared" si="0"/>
        <v>0.58169999999999999</v>
      </c>
      <c r="E19" s="153">
        <v>0.80189999999999995</v>
      </c>
    </row>
    <row r="20" spans="1:5">
      <c r="A20" s="162" t="s">
        <v>469</v>
      </c>
      <c r="B20" s="172">
        <v>13315</v>
      </c>
      <c r="C20" s="5">
        <v>11447</v>
      </c>
      <c r="D20" s="83">
        <f t="shared" si="0"/>
        <v>0.85970000000000002</v>
      </c>
      <c r="E20" s="153">
        <v>0.50739999999999996</v>
      </c>
    </row>
    <row r="21" spans="1:5">
      <c r="A21" s="162" t="s">
        <v>470</v>
      </c>
      <c r="B21" s="172">
        <v>2187</v>
      </c>
      <c r="C21" s="5">
        <v>2187</v>
      </c>
      <c r="D21" s="83">
        <f t="shared" si="0"/>
        <v>1</v>
      </c>
      <c r="E21" s="153">
        <v>0.46479999999999999</v>
      </c>
    </row>
    <row r="22" spans="1:5">
      <c r="A22" s="162" t="s">
        <v>471</v>
      </c>
      <c r="B22" s="172">
        <v>12645</v>
      </c>
      <c r="C22" s="5">
        <v>12645</v>
      </c>
      <c r="D22" s="83">
        <f t="shared" si="0"/>
        <v>1</v>
      </c>
      <c r="E22" s="153">
        <v>0.94450000000000001</v>
      </c>
    </row>
    <row r="23" spans="1:5">
      <c r="A23" s="162" t="s">
        <v>316</v>
      </c>
      <c r="B23" s="172">
        <v>59150</v>
      </c>
      <c r="C23" s="5">
        <v>57618</v>
      </c>
      <c r="D23" s="83">
        <f t="shared" si="0"/>
        <v>0.97409999999999997</v>
      </c>
      <c r="E23" s="153">
        <v>3.6958000000000002</v>
      </c>
    </row>
    <row r="24" spans="1:5">
      <c r="A24" s="163" t="s">
        <v>317</v>
      </c>
      <c r="B24" s="172">
        <v>843049</v>
      </c>
      <c r="C24" s="5">
        <v>791051</v>
      </c>
      <c r="D24" s="83">
        <f t="shared" si="0"/>
        <v>0.93830000000000002</v>
      </c>
      <c r="E24" s="153">
        <v>1.1224000000000001</v>
      </c>
    </row>
    <row r="25" spans="1:5">
      <c r="A25" s="28" t="s">
        <v>5</v>
      </c>
      <c r="B25" s="143"/>
      <c r="C25" s="7"/>
      <c r="D25" s="7"/>
      <c r="E25" s="52"/>
    </row>
    <row r="26" spans="1:5">
      <c r="A26" s="9" t="s">
        <v>218</v>
      </c>
      <c r="B26" s="143"/>
      <c r="C26" s="144">
        <v>28679</v>
      </c>
      <c r="D26" s="10"/>
      <c r="E26" s="87">
        <v>1.1136999999999999</v>
      </c>
    </row>
    <row r="27" spans="1:5">
      <c r="A27" s="9" t="s">
        <v>318</v>
      </c>
      <c r="B27" s="143"/>
      <c r="C27" s="144">
        <v>95123</v>
      </c>
      <c r="D27" s="10"/>
      <c r="E27" s="87">
        <v>0.77710000000000001</v>
      </c>
    </row>
    <row r="28" spans="1:5">
      <c r="A28" s="11" t="s">
        <v>224</v>
      </c>
      <c r="B28" s="143"/>
      <c r="C28" s="144">
        <v>30230</v>
      </c>
      <c r="D28" s="10"/>
      <c r="E28" s="87">
        <v>1.6419999999999999</v>
      </c>
    </row>
    <row r="29" spans="1:5">
      <c r="A29" s="11" t="s">
        <v>319</v>
      </c>
      <c r="B29" s="143"/>
      <c r="C29" s="144">
        <v>14142</v>
      </c>
      <c r="D29" s="10"/>
      <c r="E29" s="87"/>
    </row>
    <row r="30" spans="1:5">
      <c r="A30" s="8" t="s">
        <v>35</v>
      </c>
      <c r="B30" s="143"/>
      <c r="C30" s="144">
        <v>51998</v>
      </c>
      <c r="D30" s="10"/>
      <c r="E30" s="87">
        <v>1.0106999999999999</v>
      </c>
    </row>
    <row r="31" spans="1:5">
      <c r="A31" s="12" t="s">
        <v>36</v>
      </c>
      <c r="B31" s="143"/>
      <c r="C31" s="7">
        <v>1011223</v>
      </c>
      <c r="D31" s="7"/>
      <c r="E31" s="87">
        <v>1.0958000000000001</v>
      </c>
    </row>
  </sheetData>
  <mergeCells count="1">
    <mergeCell ref="A2:E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workbookViewId="0">
      <selection activeCell="A2" sqref="A2:D2"/>
    </sheetView>
  </sheetViews>
  <sheetFormatPr defaultRowHeight="14.25"/>
  <cols>
    <col min="1" max="1" width="30" customWidth="1"/>
    <col min="2" max="2" width="12.25" customWidth="1"/>
    <col min="3" max="3" width="11.875" customWidth="1"/>
    <col min="4" max="4" width="11.625" customWidth="1"/>
  </cols>
  <sheetData>
    <row r="1" spans="1:4">
      <c r="A1" s="3" t="s">
        <v>225</v>
      </c>
      <c r="B1" s="1"/>
    </row>
    <row r="2" spans="1:4" ht="22.5">
      <c r="A2" s="181" t="s">
        <v>1581</v>
      </c>
      <c r="B2" s="181"/>
      <c r="C2" s="181"/>
      <c r="D2" s="181"/>
    </row>
    <row r="3" spans="1:4">
      <c r="A3" s="2"/>
      <c r="B3" s="1"/>
      <c r="D3" s="6" t="s">
        <v>445</v>
      </c>
    </row>
    <row r="4" spans="1:4" ht="27">
      <c r="A4" s="57" t="s">
        <v>184</v>
      </c>
      <c r="B4" s="57" t="s">
        <v>320</v>
      </c>
      <c r="C4" s="58" t="s">
        <v>207</v>
      </c>
      <c r="D4" s="58" t="s">
        <v>208</v>
      </c>
    </row>
    <row r="5" spans="1:4">
      <c r="A5" s="167" t="s">
        <v>0</v>
      </c>
      <c r="B5" s="168">
        <f>SUM(B6:B17)</f>
        <v>274100</v>
      </c>
      <c r="C5" s="168">
        <f>SUM(C6:C17)</f>
        <v>269066</v>
      </c>
      <c r="D5" s="83">
        <f>C5/B5</f>
        <v>0.98160000000000003</v>
      </c>
    </row>
    <row r="6" spans="1:4">
      <c r="A6" s="167" t="s">
        <v>274</v>
      </c>
      <c r="B6" s="168">
        <v>63500</v>
      </c>
      <c r="C6" s="168">
        <v>87866</v>
      </c>
      <c r="D6" s="83">
        <f t="shared" ref="D6:D27" si="0">C6/B6</f>
        <v>1.3836999999999999</v>
      </c>
    </row>
    <row r="7" spans="1:4">
      <c r="A7" s="167" t="s">
        <v>275</v>
      </c>
      <c r="B7" s="168">
        <v>24800</v>
      </c>
      <c r="C7" s="168">
        <v>10130</v>
      </c>
      <c r="D7" s="83">
        <f t="shared" si="0"/>
        <v>0.40849999999999997</v>
      </c>
    </row>
    <row r="8" spans="1:4">
      <c r="A8" s="167" t="s">
        <v>276</v>
      </c>
      <c r="B8" s="168">
        <v>85100</v>
      </c>
      <c r="C8" s="168">
        <v>59832</v>
      </c>
      <c r="D8" s="83">
        <f t="shared" si="0"/>
        <v>0.70309999999999995</v>
      </c>
    </row>
    <row r="9" spans="1:4">
      <c r="A9" s="167" t="s">
        <v>277</v>
      </c>
      <c r="B9" s="168">
        <v>8000</v>
      </c>
      <c r="C9" s="168">
        <v>47807</v>
      </c>
      <c r="D9" s="83">
        <f t="shared" si="0"/>
        <v>5.9759000000000002</v>
      </c>
    </row>
    <row r="10" spans="1:4">
      <c r="A10" s="167" t="s">
        <v>278</v>
      </c>
      <c r="B10" s="168">
        <v>14700</v>
      </c>
      <c r="C10" s="168">
        <v>11025</v>
      </c>
      <c r="D10" s="83">
        <f t="shared" si="0"/>
        <v>0.75</v>
      </c>
    </row>
    <row r="11" spans="1:4">
      <c r="A11" s="167" t="s">
        <v>279</v>
      </c>
      <c r="B11" s="168">
        <v>8500</v>
      </c>
      <c r="C11" s="168">
        <v>8056</v>
      </c>
      <c r="D11" s="83">
        <f t="shared" si="0"/>
        <v>0.94779999999999998</v>
      </c>
    </row>
    <row r="12" spans="1:4">
      <c r="A12" s="167" t="s">
        <v>280</v>
      </c>
      <c r="B12" s="168">
        <v>4800</v>
      </c>
      <c r="C12" s="168">
        <v>3761</v>
      </c>
      <c r="D12" s="83">
        <f t="shared" si="0"/>
        <v>0.78349999999999997</v>
      </c>
    </row>
    <row r="13" spans="1:4">
      <c r="A13" s="167" t="s">
        <v>281</v>
      </c>
      <c r="B13" s="168">
        <v>4100</v>
      </c>
      <c r="C13" s="168">
        <v>4042</v>
      </c>
      <c r="D13" s="83">
        <f t="shared" si="0"/>
        <v>0.9859</v>
      </c>
    </row>
    <row r="14" spans="1:4">
      <c r="A14" s="167" t="s">
        <v>282</v>
      </c>
      <c r="B14" s="168">
        <v>9200</v>
      </c>
      <c r="C14" s="168">
        <v>2091</v>
      </c>
      <c r="D14" s="83">
        <f t="shared" si="0"/>
        <v>0.2273</v>
      </c>
    </row>
    <row r="15" spans="1:4">
      <c r="A15" s="167" t="s">
        <v>477</v>
      </c>
      <c r="B15" s="168">
        <v>4700</v>
      </c>
      <c r="C15" s="168">
        <v>4854</v>
      </c>
      <c r="D15" s="83">
        <f t="shared" si="0"/>
        <v>1.0327999999999999</v>
      </c>
    </row>
    <row r="16" spans="1:4">
      <c r="A16" s="167" t="s">
        <v>283</v>
      </c>
      <c r="B16" s="168">
        <v>11600</v>
      </c>
      <c r="C16" s="168">
        <v>6799</v>
      </c>
      <c r="D16" s="83">
        <f t="shared" si="0"/>
        <v>0.58609999999999995</v>
      </c>
    </row>
    <row r="17" spans="1:4">
      <c r="A17" s="167" t="s">
        <v>284</v>
      </c>
      <c r="B17" s="168">
        <v>35100</v>
      </c>
      <c r="C17" s="168">
        <v>22803</v>
      </c>
      <c r="D17" s="83">
        <f t="shared" si="0"/>
        <v>0.64970000000000006</v>
      </c>
    </row>
    <row r="18" spans="1:4">
      <c r="A18" s="167" t="s">
        <v>1</v>
      </c>
      <c r="B18" s="168">
        <f>SUM(B19:B26)</f>
        <v>144200</v>
      </c>
      <c r="C18" s="168">
        <f>SUM(C19:C26)</f>
        <v>161700</v>
      </c>
      <c r="D18" s="83">
        <f t="shared" si="0"/>
        <v>1.1214</v>
      </c>
    </row>
    <row r="19" spans="1:4">
      <c r="A19" s="167" t="s">
        <v>478</v>
      </c>
      <c r="B19" s="168">
        <v>28100</v>
      </c>
      <c r="C19" s="168">
        <v>31624</v>
      </c>
      <c r="D19" s="83">
        <f t="shared" si="0"/>
        <v>1.1254</v>
      </c>
    </row>
    <row r="20" spans="1:4">
      <c r="A20" s="167" t="s">
        <v>479</v>
      </c>
      <c r="B20" s="168">
        <v>13900</v>
      </c>
      <c r="C20" s="168">
        <v>16099</v>
      </c>
      <c r="D20" s="83">
        <f t="shared" si="0"/>
        <v>1.1581999999999999</v>
      </c>
    </row>
    <row r="21" spans="1:4">
      <c r="A21" s="167" t="s">
        <v>480</v>
      </c>
      <c r="B21" s="168">
        <v>9000</v>
      </c>
      <c r="C21" s="169">
        <v>13823</v>
      </c>
      <c r="D21" s="83">
        <f t="shared" si="0"/>
        <v>1.5359</v>
      </c>
    </row>
    <row r="22" spans="1:4">
      <c r="A22" s="167" t="s">
        <v>481</v>
      </c>
      <c r="B22" s="168">
        <v>49000</v>
      </c>
      <c r="C22" s="168">
        <v>67666</v>
      </c>
      <c r="D22" s="83">
        <f t="shared" si="0"/>
        <v>1.3809</v>
      </c>
    </row>
    <row r="23" spans="1:4">
      <c r="A23" s="167" t="s">
        <v>482</v>
      </c>
      <c r="B23" s="168">
        <v>42000</v>
      </c>
      <c r="C23" s="168">
        <v>27638</v>
      </c>
      <c r="D23" s="83">
        <f t="shared" si="0"/>
        <v>0.65800000000000003</v>
      </c>
    </row>
    <row r="24" spans="1:4">
      <c r="A24" s="167" t="s">
        <v>483</v>
      </c>
      <c r="B24" s="168"/>
      <c r="C24" s="167">
        <v>122</v>
      </c>
      <c r="D24" s="83"/>
    </row>
    <row r="25" spans="1:4">
      <c r="A25" s="167" t="s">
        <v>484</v>
      </c>
      <c r="B25" s="168"/>
      <c r="C25" s="167">
        <v>1939</v>
      </c>
      <c r="D25" s="83"/>
    </row>
    <row r="26" spans="1:4">
      <c r="A26" s="167" t="s">
        <v>485</v>
      </c>
      <c r="B26" s="168">
        <v>2200</v>
      </c>
      <c r="C26" s="167">
        <v>2789</v>
      </c>
      <c r="D26" s="83">
        <f t="shared" si="0"/>
        <v>1.2677</v>
      </c>
    </row>
    <row r="27" spans="1:4">
      <c r="A27" s="170" t="s">
        <v>132</v>
      </c>
      <c r="B27" s="167">
        <f>B18+B5</f>
        <v>418300</v>
      </c>
      <c r="C27" s="167">
        <f>C18+C5</f>
        <v>430766</v>
      </c>
      <c r="D27" s="83">
        <f t="shared" si="0"/>
        <v>1.0298</v>
      </c>
    </row>
    <row r="28" spans="1:4">
      <c r="A28" s="62" t="s">
        <v>210</v>
      </c>
      <c r="B28" s="142"/>
      <c r="C28" s="141"/>
      <c r="D28" s="5"/>
    </row>
    <row r="29" spans="1:4">
      <c r="A29" s="63" t="s">
        <v>31</v>
      </c>
      <c r="B29" s="142"/>
      <c r="C29" s="145">
        <v>177688</v>
      </c>
      <c r="D29" s="5"/>
    </row>
    <row r="30" spans="1:4">
      <c r="A30" s="63" t="s">
        <v>32</v>
      </c>
      <c r="B30" s="142"/>
      <c r="C30" s="145">
        <v>16374</v>
      </c>
      <c r="D30" s="5"/>
    </row>
    <row r="31" spans="1:4">
      <c r="A31" s="64" t="s">
        <v>33</v>
      </c>
      <c r="B31" s="142"/>
      <c r="C31" s="145">
        <v>85718</v>
      </c>
      <c r="D31" s="5"/>
    </row>
    <row r="32" spans="1:4">
      <c r="A32" s="64" t="s">
        <v>211</v>
      </c>
      <c r="B32" s="142"/>
      <c r="C32" s="145">
        <v>75596</v>
      </c>
      <c r="D32" s="5"/>
    </row>
    <row r="33" spans="1:4">
      <c r="A33" s="65" t="s">
        <v>212</v>
      </c>
      <c r="B33" s="142"/>
      <c r="C33" s="157">
        <v>74500</v>
      </c>
      <c r="D33" s="5"/>
    </row>
    <row r="34" spans="1:4">
      <c r="A34" s="64" t="s">
        <v>213</v>
      </c>
      <c r="B34" s="142"/>
      <c r="C34" s="145">
        <v>49947</v>
      </c>
      <c r="D34" s="5"/>
    </row>
    <row r="35" spans="1:4">
      <c r="A35" s="64" t="s">
        <v>314</v>
      </c>
      <c r="B35" s="142"/>
      <c r="C35" s="145">
        <v>1500</v>
      </c>
      <c r="D35" s="5"/>
    </row>
    <row r="36" spans="1:4">
      <c r="A36" s="63" t="s">
        <v>214</v>
      </c>
      <c r="B36" s="142"/>
      <c r="C36" s="145">
        <v>5500</v>
      </c>
      <c r="D36" s="5"/>
    </row>
    <row r="37" spans="1:4">
      <c r="A37" s="64" t="s">
        <v>34</v>
      </c>
      <c r="B37" s="142"/>
      <c r="C37" s="145">
        <v>34687</v>
      </c>
      <c r="D37" s="5"/>
    </row>
    <row r="38" spans="1:4">
      <c r="A38" s="66" t="s">
        <v>215</v>
      </c>
      <c r="B38" s="142"/>
      <c r="C38" s="145">
        <v>172365</v>
      </c>
      <c r="D38" s="5"/>
    </row>
    <row r="39" spans="1:4">
      <c r="A39" s="171" t="s">
        <v>6</v>
      </c>
      <c r="B39" s="142"/>
      <c r="C39" s="145">
        <v>946953</v>
      </c>
      <c r="D39" s="5"/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workbookViewId="0">
      <selection activeCell="A2" sqref="A2:E2"/>
    </sheetView>
  </sheetViews>
  <sheetFormatPr defaultRowHeight="14.25"/>
  <cols>
    <col min="1" max="1" width="40.75" customWidth="1"/>
    <col min="2" max="2" width="11.875" customWidth="1"/>
    <col min="3" max="3" width="11.25" customWidth="1"/>
    <col min="4" max="5" width="12.375" customWidth="1"/>
  </cols>
  <sheetData>
    <row r="1" spans="1:5">
      <c r="A1" s="3" t="s">
        <v>226</v>
      </c>
      <c r="B1" s="1"/>
    </row>
    <row r="2" spans="1:5" ht="22.5">
      <c r="A2" s="181" t="s">
        <v>1582</v>
      </c>
      <c r="B2" s="181"/>
      <c r="C2" s="181"/>
      <c r="D2" s="181"/>
      <c r="E2" s="181"/>
    </row>
    <row r="3" spans="1:5">
      <c r="A3" s="2"/>
      <c r="B3" s="1"/>
      <c r="E3" s="4" t="s">
        <v>227</v>
      </c>
    </row>
    <row r="4" spans="1:5" ht="40.5">
      <c r="A4" s="60" t="s">
        <v>228</v>
      </c>
      <c r="B4" s="57" t="s">
        <v>320</v>
      </c>
      <c r="C4" s="58" t="s">
        <v>229</v>
      </c>
      <c r="D4" s="58" t="s">
        <v>321</v>
      </c>
      <c r="E4" s="58" t="s">
        <v>230</v>
      </c>
    </row>
    <row r="5" spans="1:5">
      <c r="A5" s="162" t="s">
        <v>454</v>
      </c>
      <c r="B5" s="148">
        <v>49909</v>
      </c>
      <c r="C5" s="148">
        <v>47368</v>
      </c>
      <c r="D5" s="83">
        <f>C5/B5</f>
        <v>0.94910000000000005</v>
      </c>
      <c r="E5" s="153">
        <v>1.3083</v>
      </c>
    </row>
    <row r="6" spans="1:5">
      <c r="A6" s="162" t="s">
        <v>455</v>
      </c>
      <c r="B6" s="148">
        <v>1495</v>
      </c>
      <c r="C6" s="148">
        <v>1457</v>
      </c>
      <c r="D6" s="83">
        <f t="shared" ref="D6:D24" si="0">C6/B6</f>
        <v>0.97460000000000002</v>
      </c>
      <c r="E6" s="153">
        <v>1.3079000000000001</v>
      </c>
    </row>
    <row r="7" spans="1:5">
      <c r="A7" s="162" t="s">
        <v>456</v>
      </c>
      <c r="B7" s="148">
        <v>48164</v>
      </c>
      <c r="C7" s="148">
        <v>44669</v>
      </c>
      <c r="D7" s="83">
        <f t="shared" si="0"/>
        <v>0.9274</v>
      </c>
      <c r="E7" s="153">
        <v>1.2307999999999999</v>
      </c>
    </row>
    <row r="8" spans="1:5">
      <c r="A8" s="162" t="s">
        <v>457</v>
      </c>
      <c r="B8" s="148">
        <v>200741</v>
      </c>
      <c r="C8" s="148">
        <v>199796</v>
      </c>
      <c r="D8" s="83">
        <f t="shared" si="0"/>
        <v>0.99529999999999996</v>
      </c>
      <c r="E8" s="153">
        <v>0.95640000000000003</v>
      </c>
    </row>
    <row r="9" spans="1:5">
      <c r="A9" s="162" t="s">
        <v>458</v>
      </c>
      <c r="B9" s="148">
        <v>12087</v>
      </c>
      <c r="C9" s="148">
        <v>11945</v>
      </c>
      <c r="D9" s="83">
        <f t="shared" si="0"/>
        <v>0.98829999999999996</v>
      </c>
      <c r="E9" s="153">
        <v>1.0948</v>
      </c>
    </row>
    <row r="10" spans="1:5">
      <c r="A10" s="162" t="s">
        <v>459</v>
      </c>
      <c r="B10" s="148">
        <v>15985</v>
      </c>
      <c r="C10" s="148">
        <v>14923</v>
      </c>
      <c r="D10" s="83">
        <f t="shared" si="0"/>
        <v>0.93359999999999999</v>
      </c>
      <c r="E10" s="153">
        <v>1.0611999999999999</v>
      </c>
    </row>
    <row r="11" spans="1:5">
      <c r="A11" s="162" t="s">
        <v>460</v>
      </c>
      <c r="B11" s="148">
        <v>64212</v>
      </c>
      <c r="C11" s="148">
        <v>60270</v>
      </c>
      <c r="D11" s="83">
        <f t="shared" si="0"/>
        <v>0.93859999999999999</v>
      </c>
      <c r="E11" s="153">
        <v>1.0904</v>
      </c>
    </row>
    <row r="12" spans="1:5">
      <c r="A12" s="162" t="s">
        <v>461</v>
      </c>
      <c r="B12" s="148">
        <v>85612</v>
      </c>
      <c r="C12" s="148">
        <v>82799</v>
      </c>
      <c r="D12" s="83">
        <f t="shared" si="0"/>
        <v>0.96709999999999996</v>
      </c>
      <c r="E12" s="153">
        <v>0.81189999999999996</v>
      </c>
    </row>
    <row r="13" spans="1:5">
      <c r="A13" s="162" t="s">
        <v>462</v>
      </c>
      <c r="B13" s="148">
        <v>10950</v>
      </c>
      <c r="C13" s="148">
        <v>9611</v>
      </c>
      <c r="D13" s="83">
        <f t="shared" si="0"/>
        <v>0.87770000000000004</v>
      </c>
      <c r="E13" s="153">
        <v>1.1933</v>
      </c>
    </row>
    <row r="14" spans="1:5">
      <c r="A14" s="162" t="s">
        <v>463</v>
      </c>
      <c r="B14" s="148">
        <v>77242</v>
      </c>
      <c r="C14" s="148">
        <v>75782</v>
      </c>
      <c r="D14" s="83">
        <f t="shared" si="0"/>
        <v>0.98109999999999997</v>
      </c>
      <c r="E14" s="153">
        <v>1.7116</v>
      </c>
    </row>
    <row r="15" spans="1:5">
      <c r="A15" s="162" t="s">
        <v>464</v>
      </c>
      <c r="B15" s="148">
        <v>63057</v>
      </c>
      <c r="C15" s="148">
        <v>48331</v>
      </c>
      <c r="D15" s="83">
        <f t="shared" si="0"/>
        <v>0.76649999999999996</v>
      </c>
      <c r="E15" s="153">
        <v>1.0451999999999999</v>
      </c>
    </row>
    <row r="16" spans="1:5">
      <c r="A16" s="162" t="s">
        <v>465</v>
      </c>
      <c r="B16" s="148">
        <v>13897</v>
      </c>
      <c r="C16" s="148">
        <v>10232</v>
      </c>
      <c r="D16" s="83">
        <f t="shared" si="0"/>
        <v>0.73629999999999995</v>
      </c>
      <c r="E16" s="153">
        <v>0.81079999999999997</v>
      </c>
    </row>
    <row r="17" spans="1:5">
      <c r="A17" s="162" t="s">
        <v>466</v>
      </c>
      <c r="B17" s="148">
        <v>36716</v>
      </c>
      <c r="C17" s="148">
        <v>31420</v>
      </c>
      <c r="D17" s="83">
        <f t="shared" si="0"/>
        <v>0.85580000000000001</v>
      </c>
      <c r="E17" s="153">
        <v>2.1566000000000001</v>
      </c>
    </row>
    <row r="18" spans="1:5">
      <c r="A18" s="162" t="s">
        <v>467</v>
      </c>
      <c r="B18" s="148">
        <v>8512</v>
      </c>
      <c r="C18" s="148">
        <v>6212</v>
      </c>
      <c r="D18" s="83">
        <f t="shared" si="0"/>
        <v>0.7298</v>
      </c>
      <c r="E18" s="153">
        <v>1.143</v>
      </c>
    </row>
    <row r="19" spans="1:5">
      <c r="A19" s="162" t="s">
        <v>468</v>
      </c>
      <c r="B19" s="148">
        <v>11281</v>
      </c>
      <c r="C19" s="148">
        <v>6447</v>
      </c>
      <c r="D19" s="83">
        <f t="shared" si="0"/>
        <v>0.57150000000000001</v>
      </c>
      <c r="E19" s="153">
        <v>0.7883</v>
      </c>
    </row>
    <row r="20" spans="1:5">
      <c r="A20" s="162" t="s">
        <v>469</v>
      </c>
      <c r="B20" s="148">
        <v>11588</v>
      </c>
      <c r="C20" s="148">
        <v>9720</v>
      </c>
      <c r="D20" s="83">
        <f t="shared" si="0"/>
        <v>0.83879999999999999</v>
      </c>
      <c r="E20" s="153">
        <v>0.46039999999999998</v>
      </c>
    </row>
    <row r="21" spans="1:5">
      <c r="A21" s="162" t="s">
        <v>470</v>
      </c>
      <c r="B21" s="148">
        <v>2187</v>
      </c>
      <c r="C21" s="148">
        <v>2187</v>
      </c>
      <c r="D21" s="83">
        <f t="shared" si="0"/>
        <v>1</v>
      </c>
      <c r="E21" s="153">
        <v>0.46479999999999999</v>
      </c>
    </row>
    <row r="22" spans="1:5">
      <c r="A22" s="162" t="s">
        <v>471</v>
      </c>
      <c r="B22" s="148">
        <v>12645</v>
      </c>
      <c r="C22" s="148">
        <v>12645</v>
      </c>
      <c r="D22" s="83">
        <f t="shared" si="0"/>
        <v>1</v>
      </c>
      <c r="E22" s="153">
        <v>0.94450000000000001</v>
      </c>
    </row>
    <row r="23" spans="1:5">
      <c r="A23" s="162" t="s">
        <v>316</v>
      </c>
      <c r="B23" s="148">
        <v>54891</v>
      </c>
      <c r="C23" s="148">
        <v>53359</v>
      </c>
      <c r="D23" s="83">
        <f t="shared" si="0"/>
        <v>0.97209999999999996</v>
      </c>
      <c r="E23" s="153">
        <v>4.3787000000000003</v>
      </c>
    </row>
    <row r="24" spans="1:5">
      <c r="A24" s="163" t="s">
        <v>317</v>
      </c>
      <c r="B24" s="154">
        <f>SUM(B5:B23)</f>
        <v>781171</v>
      </c>
      <c r="C24" s="154">
        <f>SUM(C5:C23)</f>
        <v>729173</v>
      </c>
      <c r="D24" s="83">
        <f t="shared" si="0"/>
        <v>0.93340000000000001</v>
      </c>
      <c r="E24" s="153">
        <v>1.1124000000000001</v>
      </c>
    </row>
    <row r="25" spans="1:5">
      <c r="A25" s="28" t="s">
        <v>4</v>
      </c>
      <c r="B25" s="155"/>
      <c r="C25" s="141"/>
      <c r="D25" s="5"/>
      <c r="E25" s="156"/>
    </row>
    <row r="26" spans="1:5">
      <c r="A26" s="28" t="s">
        <v>5</v>
      </c>
      <c r="B26" s="155"/>
      <c r="C26" s="157"/>
      <c r="D26" s="5"/>
      <c r="E26" s="156"/>
    </row>
    <row r="27" spans="1:5">
      <c r="A27" s="164" t="s">
        <v>472</v>
      </c>
      <c r="B27" s="158"/>
      <c r="C27" s="159">
        <v>28679</v>
      </c>
      <c r="D27" s="5"/>
      <c r="E27" s="156"/>
    </row>
    <row r="28" spans="1:5">
      <c r="A28" s="164" t="s">
        <v>473</v>
      </c>
      <c r="B28" s="158"/>
      <c r="C28" s="159">
        <v>95123</v>
      </c>
      <c r="D28" s="5"/>
      <c r="E28" s="156"/>
    </row>
    <row r="29" spans="1:5">
      <c r="A29" s="165" t="s">
        <v>474</v>
      </c>
      <c r="B29" s="160"/>
      <c r="C29" s="159">
        <v>27895</v>
      </c>
      <c r="D29" s="5"/>
      <c r="E29" s="156"/>
    </row>
    <row r="30" spans="1:5">
      <c r="A30" s="165" t="s">
        <v>475</v>
      </c>
      <c r="B30" s="155"/>
      <c r="C30" s="159"/>
      <c r="D30" s="5"/>
      <c r="E30" s="156"/>
    </row>
    <row r="31" spans="1:5">
      <c r="A31" s="166" t="s">
        <v>476</v>
      </c>
      <c r="B31" s="155"/>
      <c r="C31" s="159"/>
      <c r="D31" s="47"/>
      <c r="E31" s="156"/>
    </row>
    <row r="32" spans="1:5">
      <c r="A32" s="12" t="s">
        <v>231</v>
      </c>
      <c r="B32" s="155"/>
      <c r="C32" s="141">
        <v>880870</v>
      </c>
      <c r="D32" s="5"/>
      <c r="E32" s="156"/>
    </row>
    <row r="33" spans="2:5">
      <c r="B33" s="157"/>
      <c r="C33" s="157"/>
      <c r="D33" s="161"/>
      <c r="E33" s="161"/>
    </row>
  </sheetData>
  <mergeCells count="1">
    <mergeCell ref="A2:E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&amp;C附表2-4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594"/>
  <sheetViews>
    <sheetView workbookViewId="0">
      <selection activeCell="C5" sqref="C5:C1382"/>
    </sheetView>
  </sheetViews>
  <sheetFormatPr defaultColWidth="25.125" defaultRowHeight="14.25"/>
  <cols>
    <col min="1" max="16384" width="25.125" style="96"/>
  </cols>
  <sheetData>
    <row r="1" spans="1:4" ht="20.25">
      <c r="A1" s="200" t="s">
        <v>514</v>
      </c>
      <c r="B1" s="200"/>
      <c r="C1" s="88"/>
      <c r="D1" s="201"/>
    </row>
    <row r="2" spans="1:4" ht="22.5">
      <c r="A2" s="89"/>
      <c r="B2" s="90"/>
      <c r="C2" s="202" t="s">
        <v>515</v>
      </c>
      <c r="D2" s="201"/>
    </row>
    <row r="3" spans="1:4">
      <c r="A3" s="208" t="s">
        <v>290</v>
      </c>
      <c r="B3" s="209" t="s">
        <v>516</v>
      </c>
      <c r="C3" s="209" t="s">
        <v>517</v>
      </c>
      <c r="D3" s="201"/>
    </row>
    <row r="4" spans="1:4">
      <c r="A4" s="208"/>
      <c r="B4" s="209"/>
      <c r="C4" s="209"/>
      <c r="D4" s="203"/>
    </row>
    <row r="5" spans="1:4">
      <c r="A5" s="204" t="s">
        <v>323</v>
      </c>
      <c r="B5" s="210">
        <v>42763</v>
      </c>
      <c r="C5" s="214">
        <v>1.8647</v>
      </c>
    </row>
    <row r="6" spans="1:4">
      <c r="A6" s="204" t="s">
        <v>518</v>
      </c>
      <c r="B6" s="210">
        <v>1099</v>
      </c>
      <c r="C6" s="214">
        <v>1.7841</v>
      </c>
    </row>
    <row r="7" spans="1:4">
      <c r="A7" s="204" t="s">
        <v>519</v>
      </c>
      <c r="B7" s="210">
        <v>671</v>
      </c>
      <c r="C7" s="214">
        <v>1.6692</v>
      </c>
    </row>
    <row r="8" spans="1:4">
      <c r="A8" s="204" t="s">
        <v>520</v>
      </c>
      <c r="B8" s="210">
        <v>10</v>
      </c>
      <c r="C8" s="214">
        <v>3.3332999999999999</v>
      </c>
    </row>
    <row r="9" spans="1:4">
      <c r="A9" s="204" t="s">
        <v>521</v>
      </c>
      <c r="B9" s="210"/>
      <c r="C9" s="214"/>
    </row>
    <row r="10" spans="1:4">
      <c r="A10" s="204" t="s">
        <v>522</v>
      </c>
      <c r="B10" s="210">
        <v>253</v>
      </c>
      <c r="C10" s="214">
        <v>2.7801999999999998</v>
      </c>
    </row>
    <row r="11" spans="1:4">
      <c r="A11" s="204" t="s">
        <v>523</v>
      </c>
      <c r="B11" s="210" t="s">
        <v>524</v>
      </c>
      <c r="C11" s="214"/>
    </row>
    <row r="12" spans="1:4">
      <c r="A12" s="204" t="s">
        <v>525</v>
      </c>
      <c r="B12" s="210" t="s">
        <v>524</v>
      </c>
      <c r="C12" s="214"/>
    </row>
    <row r="13" spans="1:4">
      <c r="A13" s="204" t="s">
        <v>526</v>
      </c>
      <c r="B13" s="210">
        <v>3</v>
      </c>
      <c r="C13" s="214">
        <v>0.42859999999999998</v>
      </c>
    </row>
    <row r="14" spans="1:4">
      <c r="A14" s="204" t="s">
        <v>527</v>
      </c>
      <c r="B14" s="210">
        <v>82</v>
      </c>
      <c r="C14" s="214">
        <v>1.1883999999999999</v>
      </c>
    </row>
    <row r="15" spans="1:4">
      <c r="A15" s="204" t="s">
        <v>528</v>
      </c>
      <c r="B15" s="210">
        <v>2</v>
      </c>
      <c r="C15" s="214">
        <v>0.5</v>
      </c>
    </row>
    <row r="16" spans="1:4">
      <c r="A16" s="204" t="s">
        <v>529</v>
      </c>
      <c r="B16" s="210">
        <v>21</v>
      </c>
      <c r="C16" s="214">
        <v>1.05</v>
      </c>
    </row>
    <row r="17" spans="1:3">
      <c r="A17" s="204" t="s">
        <v>530</v>
      </c>
      <c r="B17" s="210">
        <v>57</v>
      </c>
      <c r="C17" s="214"/>
    </row>
    <row r="18" spans="1:3">
      <c r="A18" s="204" t="s">
        <v>531</v>
      </c>
      <c r="B18" s="210">
        <v>658</v>
      </c>
      <c r="C18" s="214">
        <v>1.1267</v>
      </c>
    </row>
    <row r="19" spans="1:3">
      <c r="A19" s="204" t="s">
        <v>519</v>
      </c>
      <c r="B19" s="210">
        <v>390</v>
      </c>
      <c r="C19" s="214">
        <v>1.0484</v>
      </c>
    </row>
    <row r="20" spans="1:3">
      <c r="A20" s="204" t="s">
        <v>520</v>
      </c>
      <c r="B20" s="210">
        <v>38</v>
      </c>
      <c r="C20" s="214">
        <v>1.4074</v>
      </c>
    </row>
    <row r="21" spans="1:3">
      <c r="A21" s="204" t="s">
        <v>521</v>
      </c>
      <c r="B21" s="210"/>
      <c r="C21" s="214"/>
    </row>
    <row r="22" spans="1:3">
      <c r="A22" s="204" t="s">
        <v>532</v>
      </c>
      <c r="B22" s="210">
        <v>89</v>
      </c>
      <c r="C22" s="214">
        <v>1.0229999999999999</v>
      </c>
    </row>
    <row r="23" spans="1:3">
      <c r="A23" s="204" t="s">
        <v>533</v>
      </c>
      <c r="B23" s="210">
        <v>61</v>
      </c>
      <c r="C23" s="214">
        <v>1.90625</v>
      </c>
    </row>
    <row r="24" spans="1:3">
      <c r="A24" s="204" t="s">
        <v>534</v>
      </c>
      <c r="B24" s="210">
        <v>26</v>
      </c>
      <c r="C24" s="214">
        <v>1</v>
      </c>
    </row>
    <row r="25" spans="1:3">
      <c r="A25" s="204" t="s">
        <v>529</v>
      </c>
      <c r="B25" s="210">
        <v>35</v>
      </c>
      <c r="C25" s="214">
        <v>1.0606</v>
      </c>
    </row>
    <row r="26" spans="1:3">
      <c r="A26" s="204" t="s">
        <v>535</v>
      </c>
      <c r="B26" s="210">
        <v>19</v>
      </c>
      <c r="C26" s="214">
        <v>3.1667000000000001</v>
      </c>
    </row>
    <row r="27" spans="1:3">
      <c r="A27" s="204" t="s">
        <v>536</v>
      </c>
      <c r="B27" s="210">
        <v>23150</v>
      </c>
      <c r="C27" s="214">
        <v>2.3233999999999999</v>
      </c>
    </row>
    <row r="28" spans="1:3">
      <c r="A28" s="204" t="s">
        <v>519</v>
      </c>
      <c r="B28" s="210">
        <v>13831</v>
      </c>
      <c r="C28" s="214">
        <v>3.6513</v>
      </c>
    </row>
    <row r="29" spans="1:3">
      <c r="A29" s="204" t="s">
        <v>520</v>
      </c>
      <c r="B29" s="210">
        <v>1556</v>
      </c>
      <c r="C29" s="214">
        <v>1.9400999999999999</v>
      </c>
    </row>
    <row r="30" spans="1:3">
      <c r="A30" s="204" t="s">
        <v>521</v>
      </c>
      <c r="B30" s="210">
        <v>2638</v>
      </c>
      <c r="C30" s="214">
        <v>1.2634000000000001</v>
      </c>
    </row>
    <row r="31" spans="1:3">
      <c r="A31" s="204" t="s">
        <v>537</v>
      </c>
      <c r="B31" s="210">
        <v>315</v>
      </c>
      <c r="C31" s="214">
        <v>1.4516</v>
      </c>
    </row>
    <row r="32" spans="1:3">
      <c r="A32" s="204" t="s">
        <v>538</v>
      </c>
      <c r="B32" s="210">
        <v>546</v>
      </c>
      <c r="C32" s="214">
        <v>0.99450000000000005</v>
      </c>
    </row>
    <row r="33" spans="1:3">
      <c r="A33" s="204" t="s">
        <v>539</v>
      </c>
      <c r="B33" s="210">
        <v>4</v>
      </c>
      <c r="C33" s="214">
        <v>0.5</v>
      </c>
    </row>
    <row r="34" spans="1:3">
      <c r="A34" s="204" t="s">
        <v>540</v>
      </c>
      <c r="B34" s="210">
        <v>59</v>
      </c>
      <c r="C34" s="214">
        <v>1.0350999999999999</v>
      </c>
    </row>
    <row r="35" spans="1:3">
      <c r="A35" s="204" t="s">
        <v>541</v>
      </c>
      <c r="B35" s="210">
        <v>274</v>
      </c>
      <c r="C35" s="214">
        <v>0.91639999999999999</v>
      </c>
    </row>
    <row r="36" spans="1:3">
      <c r="A36" s="204" t="s">
        <v>542</v>
      </c>
      <c r="B36" s="210" t="s">
        <v>524</v>
      </c>
      <c r="C36" s="214"/>
    </row>
    <row r="37" spans="1:3">
      <c r="A37" s="204" t="s">
        <v>529</v>
      </c>
      <c r="B37" s="210">
        <v>1483</v>
      </c>
      <c r="C37" s="214">
        <v>2.1808999999999998</v>
      </c>
    </row>
    <row r="38" spans="1:3">
      <c r="A38" s="204" t="s">
        <v>543</v>
      </c>
      <c r="B38" s="210">
        <v>2444</v>
      </c>
      <c r="C38" s="214">
        <v>1.6536</v>
      </c>
    </row>
    <row r="39" spans="1:3">
      <c r="A39" s="204" t="s">
        <v>544</v>
      </c>
      <c r="B39" s="210">
        <v>1032</v>
      </c>
      <c r="C39" s="214">
        <v>1.538</v>
      </c>
    </row>
    <row r="40" spans="1:3">
      <c r="A40" s="204" t="s">
        <v>519</v>
      </c>
      <c r="B40" s="210">
        <v>481</v>
      </c>
      <c r="C40" s="214">
        <v>1.3106</v>
      </c>
    </row>
    <row r="41" spans="1:3">
      <c r="A41" s="204" t="s">
        <v>520</v>
      </c>
      <c r="B41" s="210">
        <v>171</v>
      </c>
      <c r="C41" s="214">
        <v>1.5832999999999999</v>
      </c>
    </row>
    <row r="42" spans="1:3">
      <c r="A42" s="204" t="s">
        <v>521</v>
      </c>
      <c r="B42" s="210">
        <v>0</v>
      </c>
      <c r="C42" s="214"/>
    </row>
    <row r="43" spans="1:3">
      <c r="A43" s="204" t="s">
        <v>545</v>
      </c>
      <c r="B43" s="210">
        <v>212</v>
      </c>
      <c r="C43" s="214">
        <v>2.7179000000000002</v>
      </c>
    </row>
    <row r="44" spans="1:3">
      <c r="A44" s="204" t="s">
        <v>546</v>
      </c>
      <c r="B44" s="210" t="s">
        <v>524</v>
      </c>
      <c r="C44" s="214"/>
    </row>
    <row r="45" spans="1:3">
      <c r="A45" s="204" t="s">
        <v>547</v>
      </c>
      <c r="B45" s="210">
        <v>3</v>
      </c>
      <c r="C45" s="214">
        <v>1</v>
      </c>
    </row>
    <row r="46" spans="1:3">
      <c r="A46" s="204" t="s">
        <v>548</v>
      </c>
      <c r="B46" s="210" t="s">
        <v>524</v>
      </c>
      <c r="C46" s="214"/>
    </row>
    <row r="47" spans="1:3">
      <c r="A47" s="204" t="s">
        <v>549</v>
      </c>
      <c r="B47" s="210">
        <v>87</v>
      </c>
      <c r="C47" s="214">
        <v>0.92549999999999999</v>
      </c>
    </row>
    <row r="48" spans="1:3">
      <c r="A48" s="204" t="s">
        <v>550</v>
      </c>
      <c r="B48" s="210" t="s">
        <v>524</v>
      </c>
      <c r="C48" s="214"/>
    </row>
    <row r="49" spans="1:3">
      <c r="A49" s="204" t="s">
        <v>529</v>
      </c>
      <c r="B49" s="210">
        <v>51</v>
      </c>
      <c r="C49" s="214">
        <v>3.4</v>
      </c>
    </row>
    <row r="50" spans="1:3">
      <c r="A50" s="204" t="s">
        <v>551</v>
      </c>
      <c r="B50" s="210">
        <v>28</v>
      </c>
      <c r="C50" s="214">
        <v>14</v>
      </c>
    </row>
    <row r="51" spans="1:3">
      <c r="A51" s="204" t="s">
        <v>552</v>
      </c>
      <c r="B51" s="210">
        <v>736</v>
      </c>
      <c r="C51" s="214">
        <v>1.2205999999999999</v>
      </c>
    </row>
    <row r="52" spans="1:3">
      <c r="A52" s="204" t="s">
        <v>519</v>
      </c>
      <c r="B52" s="210">
        <v>346</v>
      </c>
      <c r="C52" s="214">
        <v>0.95840000000000003</v>
      </c>
    </row>
    <row r="53" spans="1:3">
      <c r="A53" s="204" t="s">
        <v>520</v>
      </c>
      <c r="B53" s="210">
        <v>1</v>
      </c>
      <c r="C53" s="214"/>
    </row>
    <row r="54" spans="1:3">
      <c r="A54" s="204" t="s">
        <v>521</v>
      </c>
      <c r="B54" s="210"/>
      <c r="C54" s="214"/>
    </row>
    <row r="55" spans="1:3">
      <c r="A55" s="204" t="s">
        <v>553</v>
      </c>
      <c r="B55" s="210" t="s">
        <v>524</v>
      </c>
      <c r="C55" s="214"/>
    </row>
    <row r="56" spans="1:3">
      <c r="A56" s="204" t="s">
        <v>554</v>
      </c>
      <c r="B56" s="210">
        <v>55</v>
      </c>
      <c r="C56" s="214">
        <v>2.8946999999999998</v>
      </c>
    </row>
    <row r="57" spans="1:3">
      <c r="A57" s="204" t="s">
        <v>555</v>
      </c>
      <c r="B57" s="210">
        <v>101</v>
      </c>
      <c r="C57" s="214">
        <v>1.2317</v>
      </c>
    </row>
    <row r="58" spans="1:3">
      <c r="A58" s="204" t="s">
        <v>556</v>
      </c>
      <c r="B58" s="210">
        <v>59</v>
      </c>
      <c r="C58" s="214"/>
    </row>
    <row r="59" spans="1:3">
      <c r="A59" s="204" t="s">
        <v>557</v>
      </c>
      <c r="B59" s="210">
        <v>77</v>
      </c>
      <c r="C59" s="214">
        <v>1.0845</v>
      </c>
    </row>
    <row r="60" spans="1:3">
      <c r="A60" s="204" t="s">
        <v>529</v>
      </c>
      <c r="B60" s="210">
        <v>97</v>
      </c>
      <c r="C60" s="214">
        <v>1.3662000000000001</v>
      </c>
    </row>
    <row r="61" spans="1:3">
      <c r="A61" s="204" t="s">
        <v>558</v>
      </c>
      <c r="B61" s="210" t="s">
        <v>524</v>
      </c>
      <c r="C61" s="214"/>
    </row>
    <row r="62" spans="1:3">
      <c r="A62" s="204" t="s">
        <v>559</v>
      </c>
      <c r="B62" s="210">
        <v>2349</v>
      </c>
      <c r="C62" s="214">
        <v>1.8223</v>
      </c>
    </row>
    <row r="63" spans="1:3">
      <c r="A63" s="204" t="s">
        <v>519</v>
      </c>
      <c r="B63" s="210">
        <v>636</v>
      </c>
      <c r="C63" s="214">
        <v>1.8068</v>
      </c>
    </row>
    <row r="64" spans="1:3">
      <c r="A64" s="204" t="s">
        <v>520</v>
      </c>
      <c r="B64" s="210">
        <v>38</v>
      </c>
      <c r="C64" s="214">
        <v>1.2258</v>
      </c>
    </row>
    <row r="65" spans="1:3">
      <c r="A65" s="204" t="s">
        <v>521</v>
      </c>
      <c r="B65" s="210"/>
      <c r="C65" s="214"/>
    </row>
    <row r="66" spans="1:3">
      <c r="A66" s="204" t="s">
        <v>560</v>
      </c>
      <c r="B66" s="210">
        <v>3</v>
      </c>
      <c r="C66" s="214">
        <v>3</v>
      </c>
    </row>
    <row r="67" spans="1:3">
      <c r="A67" s="204" t="s">
        <v>561</v>
      </c>
      <c r="B67" s="210">
        <v>13</v>
      </c>
      <c r="C67" s="214">
        <v>0.40625</v>
      </c>
    </row>
    <row r="68" spans="1:3">
      <c r="A68" s="204" t="s">
        <v>562</v>
      </c>
      <c r="B68" s="210">
        <v>2</v>
      </c>
      <c r="C68" s="214"/>
    </row>
    <row r="69" spans="1:3">
      <c r="A69" s="204" t="s">
        <v>563</v>
      </c>
      <c r="B69" s="210">
        <v>25</v>
      </c>
      <c r="C69" s="214">
        <v>1.3158000000000001</v>
      </c>
    </row>
    <row r="70" spans="1:3">
      <c r="A70" s="204" t="s">
        <v>564</v>
      </c>
      <c r="B70" s="210">
        <v>277</v>
      </c>
      <c r="C70" s="214">
        <v>1.5388999999999999</v>
      </c>
    </row>
    <row r="71" spans="1:3">
      <c r="A71" s="204" t="s">
        <v>529</v>
      </c>
      <c r="B71" s="210">
        <v>1189</v>
      </c>
      <c r="C71" s="214">
        <v>2.1857000000000002</v>
      </c>
    </row>
    <row r="72" spans="1:3">
      <c r="A72" s="204" t="s">
        <v>565</v>
      </c>
      <c r="B72" s="210">
        <v>166</v>
      </c>
      <c r="C72" s="214">
        <v>1.2867999999999999</v>
      </c>
    </row>
    <row r="73" spans="1:3">
      <c r="A73" s="204" t="s">
        <v>566</v>
      </c>
      <c r="B73" s="210">
        <v>31</v>
      </c>
      <c r="C73" s="214"/>
    </row>
    <row r="74" spans="1:3">
      <c r="A74" s="204" t="s">
        <v>519</v>
      </c>
      <c r="B74" s="210"/>
      <c r="C74" s="214"/>
    </row>
    <row r="75" spans="1:3">
      <c r="A75" s="204" t="s">
        <v>520</v>
      </c>
      <c r="B75" s="210"/>
      <c r="C75" s="214"/>
    </row>
    <row r="76" spans="1:3">
      <c r="A76" s="204" t="s">
        <v>521</v>
      </c>
      <c r="B76" s="210"/>
      <c r="C76" s="214"/>
    </row>
    <row r="77" spans="1:3">
      <c r="A77" s="204" t="s">
        <v>567</v>
      </c>
      <c r="B77" s="210" t="s">
        <v>524</v>
      </c>
      <c r="C77" s="214"/>
    </row>
    <row r="78" spans="1:3">
      <c r="A78" s="204" t="s">
        <v>568</v>
      </c>
      <c r="B78" s="210" t="s">
        <v>524</v>
      </c>
      <c r="C78" s="214"/>
    </row>
    <row r="79" spans="1:3">
      <c r="A79" s="204" t="s">
        <v>569</v>
      </c>
      <c r="B79" s="210" t="s">
        <v>524</v>
      </c>
      <c r="C79" s="214"/>
    </row>
    <row r="80" spans="1:3">
      <c r="A80" s="204" t="s">
        <v>570</v>
      </c>
      <c r="B80" s="210" t="s">
        <v>524</v>
      </c>
      <c r="C80" s="214"/>
    </row>
    <row r="81" spans="1:3">
      <c r="A81" s="204" t="s">
        <v>571</v>
      </c>
      <c r="B81" s="210">
        <v>21</v>
      </c>
      <c r="C81" s="214"/>
    </row>
    <row r="82" spans="1:3">
      <c r="A82" s="204" t="s">
        <v>563</v>
      </c>
      <c r="B82" s="210"/>
      <c r="C82" s="214"/>
    </row>
    <row r="83" spans="1:3">
      <c r="A83" s="204" t="s">
        <v>529</v>
      </c>
      <c r="B83" s="210">
        <v>0</v>
      </c>
      <c r="C83" s="214"/>
    </row>
    <row r="84" spans="1:3">
      <c r="A84" s="204" t="s">
        <v>572</v>
      </c>
      <c r="B84" s="210">
        <v>10</v>
      </c>
      <c r="C84" s="214"/>
    </row>
    <row r="85" spans="1:3">
      <c r="A85" s="204" t="s">
        <v>573</v>
      </c>
      <c r="B85" s="210">
        <v>636</v>
      </c>
      <c r="C85" s="214">
        <v>0.99529999999999996</v>
      </c>
    </row>
    <row r="86" spans="1:3">
      <c r="A86" s="204" t="s">
        <v>519</v>
      </c>
      <c r="B86" s="210">
        <v>234</v>
      </c>
      <c r="C86" s="214">
        <v>1.3684000000000001</v>
      </c>
    </row>
    <row r="87" spans="1:3">
      <c r="A87" s="204" t="s">
        <v>520</v>
      </c>
      <c r="B87" s="210"/>
      <c r="C87" s="214"/>
    </row>
    <row r="88" spans="1:3">
      <c r="A88" s="204" t="s">
        <v>521</v>
      </c>
      <c r="B88" s="210"/>
      <c r="C88" s="214"/>
    </row>
    <row r="89" spans="1:3">
      <c r="A89" s="204" t="s">
        <v>574</v>
      </c>
      <c r="B89" s="210">
        <v>251</v>
      </c>
      <c r="C89" s="214">
        <v>0.83109999999999995</v>
      </c>
    </row>
    <row r="90" spans="1:3">
      <c r="A90" s="204" t="s">
        <v>575</v>
      </c>
      <c r="B90" s="210">
        <v>1</v>
      </c>
      <c r="C90" s="214"/>
    </row>
    <row r="91" spans="1:3">
      <c r="A91" s="204" t="s">
        <v>563</v>
      </c>
      <c r="B91" s="210"/>
      <c r="C91" s="214"/>
    </row>
    <row r="92" spans="1:3">
      <c r="A92" s="204" t="s">
        <v>529</v>
      </c>
      <c r="B92" s="210">
        <v>137</v>
      </c>
      <c r="C92" s="214">
        <v>1.123</v>
      </c>
    </row>
    <row r="93" spans="1:3">
      <c r="A93" s="204" t="s">
        <v>576</v>
      </c>
      <c r="B93" s="210">
        <v>13</v>
      </c>
      <c r="C93" s="214">
        <v>0.29549999999999998</v>
      </c>
    </row>
    <row r="94" spans="1:3">
      <c r="A94" s="204" t="s">
        <v>577</v>
      </c>
      <c r="B94" s="210" t="s">
        <v>524</v>
      </c>
      <c r="C94" s="214"/>
    </row>
    <row r="95" spans="1:3">
      <c r="A95" s="204" t="s">
        <v>519</v>
      </c>
      <c r="B95" s="211"/>
      <c r="C95" s="214"/>
    </row>
    <row r="96" spans="1:3">
      <c r="A96" s="204" t="s">
        <v>520</v>
      </c>
      <c r="B96" s="211"/>
      <c r="C96" s="214"/>
    </row>
    <row r="97" spans="1:3">
      <c r="A97" s="204" t="s">
        <v>521</v>
      </c>
      <c r="B97" s="211"/>
      <c r="C97" s="214"/>
    </row>
    <row r="98" spans="1:3">
      <c r="A98" s="204" t="s">
        <v>578</v>
      </c>
      <c r="B98" s="211"/>
      <c r="C98" s="214"/>
    </row>
    <row r="99" spans="1:3">
      <c r="A99" s="204" t="s">
        <v>579</v>
      </c>
      <c r="B99" s="211"/>
      <c r="C99" s="214"/>
    </row>
    <row r="100" spans="1:3">
      <c r="A100" s="204" t="s">
        <v>580</v>
      </c>
      <c r="B100" s="211"/>
      <c r="C100" s="214"/>
    </row>
    <row r="101" spans="1:3">
      <c r="A101" s="204" t="s">
        <v>563</v>
      </c>
      <c r="B101" s="211"/>
      <c r="C101" s="214"/>
    </row>
    <row r="102" spans="1:3">
      <c r="A102" s="204" t="s">
        <v>529</v>
      </c>
      <c r="B102" s="211"/>
      <c r="C102" s="214"/>
    </row>
    <row r="103" spans="1:3">
      <c r="A103" s="204" t="s">
        <v>581</v>
      </c>
      <c r="B103" s="210" t="s">
        <v>524</v>
      </c>
      <c r="C103" s="214"/>
    </row>
    <row r="104" spans="1:3">
      <c r="A104" s="204" t="s">
        <v>582</v>
      </c>
      <c r="B104" s="210">
        <v>651</v>
      </c>
      <c r="C104" s="214">
        <v>1.5763</v>
      </c>
    </row>
    <row r="105" spans="1:3">
      <c r="A105" s="204" t="s">
        <v>519</v>
      </c>
      <c r="B105" s="210">
        <v>105</v>
      </c>
      <c r="C105" s="214">
        <v>0.55559999999999998</v>
      </c>
    </row>
    <row r="106" spans="1:3">
      <c r="A106" s="204" t="s">
        <v>520</v>
      </c>
      <c r="B106" s="210">
        <v>13</v>
      </c>
      <c r="C106" s="214">
        <v>0.40625</v>
      </c>
    </row>
    <row r="107" spans="1:3">
      <c r="A107" s="204" t="s">
        <v>521</v>
      </c>
      <c r="B107" s="210"/>
      <c r="C107" s="214"/>
    </row>
    <row r="108" spans="1:3">
      <c r="A108" s="204" t="s">
        <v>583</v>
      </c>
      <c r="B108" s="210" t="s">
        <v>524</v>
      </c>
      <c r="C108" s="214"/>
    </row>
    <row r="109" spans="1:3">
      <c r="A109" s="204" t="s">
        <v>584</v>
      </c>
      <c r="B109" s="210" t="s">
        <v>524</v>
      </c>
      <c r="C109" s="214"/>
    </row>
    <row r="110" spans="1:3">
      <c r="A110" s="204" t="s">
        <v>585</v>
      </c>
      <c r="B110" s="210">
        <v>36</v>
      </c>
      <c r="C110" s="214">
        <v>1.0286</v>
      </c>
    </row>
    <row r="111" spans="1:3">
      <c r="A111" s="204" t="s">
        <v>586</v>
      </c>
      <c r="B111" s="210">
        <v>30</v>
      </c>
      <c r="C111" s="214">
        <v>7.5</v>
      </c>
    </row>
    <row r="112" spans="1:3">
      <c r="A112" s="204" t="s">
        <v>587</v>
      </c>
      <c r="B112" s="210">
        <v>254</v>
      </c>
      <c r="C112" s="214">
        <v>50.8</v>
      </c>
    </row>
    <row r="113" spans="1:3">
      <c r="A113" s="204" t="s">
        <v>588</v>
      </c>
      <c r="B113" s="210" t="s">
        <v>524</v>
      </c>
      <c r="C113" s="214"/>
    </row>
    <row r="114" spans="1:3">
      <c r="A114" s="204" t="s">
        <v>589</v>
      </c>
      <c r="B114" s="210" t="s">
        <v>524</v>
      </c>
      <c r="C114" s="214"/>
    </row>
    <row r="115" spans="1:3">
      <c r="A115" s="204" t="s">
        <v>590</v>
      </c>
      <c r="B115" s="210" t="s">
        <v>524</v>
      </c>
      <c r="C115" s="214"/>
    </row>
    <row r="116" spans="1:3">
      <c r="A116" s="204" t="s">
        <v>591</v>
      </c>
      <c r="B116" s="210" t="s">
        <v>524</v>
      </c>
      <c r="C116" s="214"/>
    </row>
    <row r="117" spans="1:3">
      <c r="A117" s="204" t="s">
        <v>529</v>
      </c>
      <c r="B117" s="210">
        <v>35</v>
      </c>
      <c r="C117" s="214">
        <v>1.2069000000000001</v>
      </c>
    </row>
    <row r="118" spans="1:3">
      <c r="A118" s="204" t="s">
        <v>592</v>
      </c>
      <c r="B118" s="210">
        <v>180</v>
      </c>
      <c r="C118" s="214">
        <v>1.5385</v>
      </c>
    </row>
    <row r="119" spans="1:3">
      <c r="A119" s="204" t="s">
        <v>593</v>
      </c>
      <c r="B119" s="210">
        <v>933</v>
      </c>
      <c r="C119" s="214">
        <v>0.89800000000000002</v>
      </c>
    </row>
    <row r="120" spans="1:3">
      <c r="A120" s="204" t="s">
        <v>519</v>
      </c>
      <c r="B120" s="210">
        <v>708</v>
      </c>
      <c r="C120" s="214">
        <v>1.01</v>
      </c>
    </row>
    <row r="121" spans="1:3">
      <c r="A121" s="204" t="s">
        <v>520</v>
      </c>
      <c r="B121" s="210">
        <v>52</v>
      </c>
      <c r="C121" s="214">
        <v>0.98109999999999997</v>
      </c>
    </row>
    <row r="122" spans="1:3">
      <c r="A122" s="204" t="s">
        <v>521</v>
      </c>
      <c r="B122" s="210"/>
      <c r="C122" s="214"/>
    </row>
    <row r="123" spans="1:3">
      <c r="A123" s="204" t="s">
        <v>594</v>
      </c>
      <c r="B123" s="210">
        <v>142</v>
      </c>
      <c r="C123" s="214">
        <v>0.63390000000000002</v>
      </c>
    </row>
    <row r="124" spans="1:3">
      <c r="A124" s="204" t="s">
        <v>595</v>
      </c>
      <c r="B124" s="210" t="s">
        <v>524</v>
      </c>
      <c r="C124" s="214"/>
    </row>
    <row r="125" spans="1:3">
      <c r="A125" s="204" t="s">
        <v>596</v>
      </c>
      <c r="B125" s="210" t="s">
        <v>524</v>
      </c>
      <c r="C125" s="214"/>
    </row>
    <row r="126" spans="1:3">
      <c r="A126" s="204" t="s">
        <v>529</v>
      </c>
      <c r="B126" s="210">
        <v>30</v>
      </c>
      <c r="C126" s="214">
        <v>0.49180000000000001</v>
      </c>
    </row>
    <row r="127" spans="1:3">
      <c r="A127" s="204" t="s">
        <v>597</v>
      </c>
      <c r="B127" s="210">
        <v>1</v>
      </c>
      <c r="C127" s="214"/>
    </row>
    <row r="128" spans="1:3">
      <c r="A128" s="204" t="s">
        <v>598</v>
      </c>
      <c r="B128" s="210">
        <v>44</v>
      </c>
      <c r="C128" s="214">
        <v>3.1429</v>
      </c>
    </row>
    <row r="129" spans="1:3">
      <c r="A129" s="204" t="s">
        <v>519</v>
      </c>
      <c r="B129" s="210">
        <v>23</v>
      </c>
      <c r="C129" s="214">
        <v>2.0909</v>
      </c>
    </row>
    <row r="130" spans="1:3">
      <c r="A130" s="204" t="s">
        <v>520</v>
      </c>
      <c r="B130" s="210">
        <v>0</v>
      </c>
      <c r="C130" s="214"/>
    </row>
    <row r="131" spans="1:3">
      <c r="A131" s="204" t="s">
        <v>521</v>
      </c>
      <c r="B131" s="210">
        <v>0</v>
      </c>
      <c r="C131" s="214"/>
    </row>
    <row r="132" spans="1:3">
      <c r="A132" s="204" t="s">
        <v>599</v>
      </c>
      <c r="B132" s="210" t="s">
        <v>524</v>
      </c>
      <c r="C132" s="214"/>
    </row>
    <row r="133" spans="1:3">
      <c r="A133" s="204" t="s">
        <v>600</v>
      </c>
      <c r="B133" s="210" t="s">
        <v>524</v>
      </c>
      <c r="C133" s="214"/>
    </row>
    <row r="134" spans="1:3">
      <c r="A134" s="204" t="s">
        <v>601</v>
      </c>
      <c r="B134" s="210" t="s">
        <v>524</v>
      </c>
      <c r="C134" s="214"/>
    </row>
    <row r="135" spans="1:3">
      <c r="A135" s="204" t="s">
        <v>602</v>
      </c>
      <c r="B135" s="210" t="s">
        <v>524</v>
      </c>
      <c r="C135" s="214"/>
    </row>
    <row r="136" spans="1:3">
      <c r="A136" s="204" t="s">
        <v>603</v>
      </c>
      <c r="B136" s="210" t="s">
        <v>524</v>
      </c>
      <c r="C136" s="214"/>
    </row>
    <row r="137" spans="1:3">
      <c r="A137" s="204" t="s">
        <v>529</v>
      </c>
      <c r="B137" s="210">
        <v>0</v>
      </c>
      <c r="C137" s="214"/>
    </row>
    <row r="138" spans="1:3">
      <c r="A138" s="204" t="s">
        <v>604</v>
      </c>
      <c r="B138" s="210">
        <v>21</v>
      </c>
      <c r="C138" s="214"/>
    </row>
    <row r="139" spans="1:3">
      <c r="A139" s="204" t="s">
        <v>605</v>
      </c>
      <c r="B139" s="210" t="s">
        <v>524</v>
      </c>
      <c r="C139" s="214"/>
    </row>
    <row r="140" spans="1:3">
      <c r="A140" s="204" t="s">
        <v>519</v>
      </c>
      <c r="B140" s="210"/>
      <c r="C140" s="214"/>
    </row>
    <row r="141" spans="1:3">
      <c r="A141" s="204" t="s">
        <v>520</v>
      </c>
      <c r="B141" s="210"/>
      <c r="C141" s="214"/>
    </row>
    <row r="142" spans="1:3">
      <c r="A142" s="204" t="s">
        <v>521</v>
      </c>
      <c r="B142" s="210"/>
      <c r="C142" s="214"/>
    </row>
    <row r="143" spans="1:3">
      <c r="A143" s="204" t="s">
        <v>606</v>
      </c>
      <c r="B143" s="210"/>
      <c r="C143" s="214"/>
    </row>
    <row r="144" spans="1:3">
      <c r="A144" s="204" t="s">
        <v>607</v>
      </c>
      <c r="B144" s="210"/>
      <c r="C144" s="214"/>
    </row>
    <row r="145" spans="1:3">
      <c r="A145" s="204" t="s">
        <v>608</v>
      </c>
      <c r="B145" s="210"/>
      <c r="C145" s="214"/>
    </row>
    <row r="146" spans="1:3">
      <c r="A146" s="204" t="s">
        <v>609</v>
      </c>
      <c r="B146" s="210"/>
      <c r="C146" s="214"/>
    </row>
    <row r="147" spans="1:3">
      <c r="A147" s="204" t="s">
        <v>610</v>
      </c>
      <c r="B147" s="210"/>
      <c r="C147" s="214"/>
    </row>
    <row r="148" spans="1:3">
      <c r="A148" s="204" t="s">
        <v>611</v>
      </c>
      <c r="B148" s="210"/>
      <c r="C148" s="214"/>
    </row>
    <row r="149" spans="1:3">
      <c r="A149" s="204" t="s">
        <v>529</v>
      </c>
      <c r="B149" s="210"/>
      <c r="C149" s="214"/>
    </row>
    <row r="150" spans="1:3">
      <c r="A150" s="204" t="s">
        <v>612</v>
      </c>
      <c r="B150" s="210" t="s">
        <v>524</v>
      </c>
      <c r="C150" s="214"/>
    </row>
    <row r="151" spans="1:3">
      <c r="A151" s="204" t="s">
        <v>613</v>
      </c>
      <c r="B151" s="210">
        <v>233</v>
      </c>
      <c r="C151" s="214">
        <v>0.1525</v>
      </c>
    </row>
    <row r="152" spans="1:3">
      <c r="A152" s="204" t="s">
        <v>519</v>
      </c>
      <c r="B152" s="210"/>
      <c r="C152" s="214">
        <v>0</v>
      </c>
    </row>
    <row r="153" spans="1:3">
      <c r="A153" s="204" t="s">
        <v>520</v>
      </c>
      <c r="B153" s="210"/>
      <c r="C153" s="214"/>
    </row>
    <row r="154" spans="1:3">
      <c r="A154" s="204" t="s">
        <v>521</v>
      </c>
      <c r="B154" s="210"/>
      <c r="C154" s="214"/>
    </row>
    <row r="155" spans="1:3">
      <c r="A155" s="204" t="s">
        <v>614</v>
      </c>
      <c r="B155" s="210">
        <v>120</v>
      </c>
      <c r="C155" s="214">
        <v>0.30459999999999998</v>
      </c>
    </row>
    <row r="156" spans="1:3">
      <c r="A156" s="204" t="s">
        <v>615</v>
      </c>
      <c r="B156" s="210" t="s">
        <v>524</v>
      </c>
      <c r="C156" s="214"/>
    </row>
    <row r="157" spans="1:3">
      <c r="A157" s="204" t="s">
        <v>616</v>
      </c>
      <c r="B157" s="210">
        <v>25</v>
      </c>
      <c r="C157" s="214">
        <v>1.25</v>
      </c>
    </row>
    <row r="158" spans="1:3">
      <c r="A158" s="204" t="s">
        <v>563</v>
      </c>
      <c r="B158" s="210">
        <v>15</v>
      </c>
      <c r="C158" s="214"/>
    </row>
    <row r="159" spans="1:3">
      <c r="A159" s="204" t="s">
        <v>529</v>
      </c>
      <c r="B159" s="210">
        <v>0</v>
      </c>
      <c r="C159" s="214"/>
    </row>
    <row r="160" spans="1:3">
      <c r="A160" s="204" t="s">
        <v>617</v>
      </c>
      <c r="B160" s="210">
        <v>73</v>
      </c>
      <c r="C160" s="214"/>
    </row>
    <row r="161" spans="1:3">
      <c r="A161" s="204" t="s">
        <v>618</v>
      </c>
      <c r="B161" s="210">
        <v>674</v>
      </c>
      <c r="C161" s="214">
        <v>2.0737999999999999</v>
      </c>
    </row>
    <row r="162" spans="1:3">
      <c r="A162" s="204" t="s">
        <v>519</v>
      </c>
      <c r="B162" s="210"/>
      <c r="C162" s="214"/>
    </row>
    <row r="163" spans="1:3">
      <c r="A163" s="204" t="s">
        <v>520</v>
      </c>
      <c r="B163" s="210"/>
      <c r="C163" s="214"/>
    </row>
    <row r="164" spans="1:3">
      <c r="A164" s="204" t="s">
        <v>521</v>
      </c>
      <c r="B164" s="210"/>
      <c r="C164" s="214"/>
    </row>
    <row r="165" spans="1:3">
      <c r="A165" s="204" t="s">
        <v>619</v>
      </c>
      <c r="B165" s="210" t="s">
        <v>524</v>
      </c>
      <c r="C165" s="214"/>
    </row>
    <row r="166" spans="1:3">
      <c r="A166" s="204" t="s">
        <v>620</v>
      </c>
      <c r="B166" s="210" t="s">
        <v>524</v>
      </c>
      <c r="C166" s="214"/>
    </row>
    <row r="167" spans="1:3">
      <c r="A167" s="204" t="s">
        <v>621</v>
      </c>
      <c r="B167" s="210">
        <v>23</v>
      </c>
      <c r="C167" s="214">
        <v>0.1769</v>
      </c>
    </row>
    <row r="168" spans="1:3">
      <c r="A168" s="204" t="s">
        <v>622</v>
      </c>
      <c r="B168" s="210" t="s">
        <v>524</v>
      </c>
      <c r="C168" s="214"/>
    </row>
    <row r="169" spans="1:3">
      <c r="A169" s="204" t="s">
        <v>623</v>
      </c>
      <c r="B169" s="210">
        <v>321</v>
      </c>
      <c r="C169" s="214">
        <v>26.75</v>
      </c>
    </row>
    <row r="170" spans="1:3">
      <c r="A170" s="204" t="s">
        <v>624</v>
      </c>
      <c r="B170" s="210" t="s">
        <v>524</v>
      </c>
      <c r="C170" s="214"/>
    </row>
    <row r="171" spans="1:3">
      <c r="A171" s="204" t="s">
        <v>563</v>
      </c>
      <c r="B171" s="210"/>
      <c r="C171" s="214"/>
    </row>
    <row r="172" spans="1:3">
      <c r="A172" s="204" t="s">
        <v>529</v>
      </c>
      <c r="B172" s="210">
        <v>318</v>
      </c>
      <c r="C172" s="214">
        <v>1.9509000000000001</v>
      </c>
    </row>
    <row r="173" spans="1:3">
      <c r="A173" s="204" t="s">
        <v>625</v>
      </c>
      <c r="B173" s="210">
        <v>11</v>
      </c>
      <c r="C173" s="214">
        <v>0.52380000000000004</v>
      </c>
    </row>
    <row r="174" spans="1:3">
      <c r="A174" s="204" t="s">
        <v>626</v>
      </c>
      <c r="B174" s="210">
        <v>138</v>
      </c>
      <c r="C174" s="214">
        <v>0.79310000000000003</v>
      </c>
    </row>
    <row r="175" spans="1:3">
      <c r="A175" s="204" t="s">
        <v>519</v>
      </c>
      <c r="B175" s="210"/>
      <c r="C175" s="214"/>
    </row>
    <row r="176" spans="1:3">
      <c r="A176" s="204" t="s">
        <v>520</v>
      </c>
      <c r="B176" s="210"/>
      <c r="C176" s="214"/>
    </row>
    <row r="177" spans="1:3">
      <c r="A177" s="204" t="s">
        <v>521</v>
      </c>
      <c r="B177" s="210"/>
      <c r="C177" s="214"/>
    </row>
    <row r="178" spans="1:3">
      <c r="A178" s="204" t="s">
        <v>627</v>
      </c>
      <c r="B178" s="210">
        <v>138</v>
      </c>
      <c r="C178" s="214">
        <v>0.79310000000000003</v>
      </c>
    </row>
    <row r="179" spans="1:3">
      <c r="A179" s="204" t="s">
        <v>529</v>
      </c>
      <c r="B179" s="210"/>
      <c r="C179" s="214"/>
    </row>
    <row r="180" spans="1:3">
      <c r="A180" s="204" t="s">
        <v>628</v>
      </c>
      <c r="B180" s="210" t="s">
        <v>524</v>
      </c>
      <c r="C180" s="214"/>
    </row>
    <row r="181" spans="1:3">
      <c r="A181" s="204" t="s">
        <v>629</v>
      </c>
      <c r="B181" s="210">
        <v>469</v>
      </c>
      <c r="C181" s="214">
        <v>1.7765</v>
      </c>
    </row>
    <row r="182" spans="1:3">
      <c r="A182" s="204" t="s">
        <v>519</v>
      </c>
      <c r="B182" s="210">
        <v>91</v>
      </c>
      <c r="C182" s="214">
        <v>1.1234999999999999</v>
      </c>
    </row>
    <row r="183" spans="1:3">
      <c r="A183" s="204" t="s">
        <v>520</v>
      </c>
      <c r="B183" s="210">
        <v>3</v>
      </c>
      <c r="C183" s="214"/>
    </row>
    <row r="184" spans="1:3">
      <c r="A184" s="204" t="s">
        <v>521</v>
      </c>
      <c r="B184" s="210"/>
      <c r="C184" s="214"/>
    </row>
    <row r="185" spans="1:3">
      <c r="A185" s="204" t="s">
        <v>630</v>
      </c>
      <c r="B185" s="210">
        <v>358</v>
      </c>
      <c r="C185" s="214">
        <v>2.3247</v>
      </c>
    </row>
    <row r="186" spans="1:3">
      <c r="A186" s="204" t="s">
        <v>529</v>
      </c>
      <c r="B186" s="210">
        <v>18</v>
      </c>
      <c r="C186" s="214">
        <v>0.94740000000000002</v>
      </c>
    </row>
    <row r="187" spans="1:3">
      <c r="A187" s="204" t="s">
        <v>631</v>
      </c>
      <c r="B187" s="210" t="s">
        <v>524</v>
      </c>
      <c r="C187" s="214"/>
    </row>
    <row r="188" spans="1:3">
      <c r="A188" s="204" t="s">
        <v>632</v>
      </c>
      <c r="B188" s="210">
        <v>834</v>
      </c>
      <c r="C188" s="214">
        <v>1.5190999999999999</v>
      </c>
    </row>
    <row r="189" spans="1:3">
      <c r="A189" s="204" t="s">
        <v>519</v>
      </c>
      <c r="B189" s="210">
        <v>352</v>
      </c>
      <c r="C189" s="214">
        <v>1.2014</v>
      </c>
    </row>
    <row r="190" spans="1:3">
      <c r="A190" s="204" t="s">
        <v>520</v>
      </c>
      <c r="B190" s="210">
        <v>19</v>
      </c>
      <c r="C190" s="214">
        <v>1.7273000000000001</v>
      </c>
    </row>
    <row r="191" spans="1:3">
      <c r="A191" s="204" t="s">
        <v>521</v>
      </c>
      <c r="B191" s="210"/>
      <c r="C191" s="214"/>
    </row>
    <row r="192" spans="1:3">
      <c r="A192" s="204" t="s">
        <v>633</v>
      </c>
      <c r="B192" s="210" t="s">
        <v>524</v>
      </c>
      <c r="C192" s="214"/>
    </row>
    <row r="193" spans="1:3">
      <c r="A193" s="204" t="s">
        <v>634</v>
      </c>
      <c r="B193" s="210">
        <v>28</v>
      </c>
      <c r="C193" s="214">
        <v>1</v>
      </c>
    </row>
    <row r="194" spans="1:3">
      <c r="A194" s="204" t="s">
        <v>635</v>
      </c>
      <c r="B194" s="210">
        <v>389</v>
      </c>
      <c r="C194" s="214">
        <v>1.8092999999999999</v>
      </c>
    </row>
    <row r="195" spans="1:3">
      <c r="A195" s="204" t="s">
        <v>529</v>
      </c>
      <c r="B195" s="210">
        <v>39</v>
      </c>
      <c r="C195" s="214"/>
    </row>
    <row r="196" spans="1:3">
      <c r="A196" s="204" t="s">
        <v>636</v>
      </c>
      <c r="B196" s="210">
        <v>6</v>
      </c>
      <c r="C196" s="214">
        <v>3</v>
      </c>
    </row>
    <row r="197" spans="1:3">
      <c r="A197" s="204" t="s">
        <v>637</v>
      </c>
      <c r="B197" s="210">
        <v>582</v>
      </c>
      <c r="C197" s="214">
        <v>3.6604000000000001</v>
      </c>
    </row>
    <row r="198" spans="1:3">
      <c r="A198" s="204" t="s">
        <v>519</v>
      </c>
      <c r="B198" s="210">
        <v>21</v>
      </c>
      <c r="C198" s="214">
        <v>0.84</v>
      </c>
    </row>
    <row r="199" spans="1:3">
      <c r="A199" s="204" t="s">
        <v>520</v>
      </c>
      <c r="B199" s="210"/>
      <c r="C199" s="214"/>
    </row>
    <row r="200" spans="1:3">
      <c r="A200" s="204" t="s">
        <v>521</v>
      </c>
      <c r="B200" s="210"/>
      <c r="C200" s="214"/>
    </row>
    <row r="201" spans="1:3">
      <c r="A201" s="204" t="s">
        <v>638</v>
      </c>
      <c r="B201" s="210">
        <v>561</v>
      </c>
      <c r="C201" s="214">
        <v>4.1866000000000003</v>
      </c>
    </row>
    <row r="202" spans="1:3">
      <c r="A202" s="204" t="s">
        <v>639</v>
      </c>
      <c r="B202" s="210" t="s">
        <v>524</v>
      </c>
      <c r="C202" s="214"/>
    </row>
    <row r="203" spans="1:3">
      <c r="A203" s="204" t="s">
        <v>640</v>
      </c>
      <c r="B203" s="210">
        <v>294</v>
      </c>
      <c r="C203" s="214">
        <v>1.4554</v>
      </c>
    </row>
    <row r="204" spans="1:3">
      <c r="A204" s="204" t="s">
        <v>519</v>
      </c>
      <c r="B204" s="210">
        <v>116</v>
      </c>
      <c r="C204" s="214">
        <v>1.0741000000000001</v>
      </c>
    </row>
    <row r="205" spans="1:3">
      <c r="A205" s="204" t="s">
        <v>520</v>
      </c>
      <c r="B205" s="210">
        <v>6</v>
      </c>
      <c r="C205" s="214">
        <v>1.2</v>
      </c>
    </row>
    <row r="206" spans="1:3">
      <c r="A206" s="204" t="s">
        <v>521</v>
      </c>
      <c r="B206" s="210"/>
      <c r="C206" s="214"/>
    </row>
    <row r="207" spans="1:3">
      <c r="A207" s="204" t="s">
        <v>534</v>
      </c>
      <c r="B207" s="210">
        <v>113</v>
      </c>
      <c r="C207" s="214">
        <v>1.2841</v>
      </c>
    </row>
    <row r="208" spans="1:3">
      <c r="A208" s="204" t="s">
        <v>529</v>
      </c>
      <c r="B208" s="210">
        <v>19</v>
      </c>
      <c r="C208" s="214">
        <v>19</v>
      </c>
    </row>
    <row r="209" spans="1:3">
      <c r="A209" s="204" t="s">
        <v>641</v>
      </c>
      <c r="B209" s="210">
        <v>40</v>
      </c>
      <c r="C209" s="214"/>
    </row>
    <row r="210" spans="1:3">
      <c r="A210" s="204" t="s">
        <v>642</v>
      </c>
      <c r="B210" s="210">
        <v>1250</v>
      </c>
      <c r="C210" s="214">
        <v>1.4029</v>
      </c>
    </row>
    <row r="211" spans="1:3">
      <c r="A211" s="204" t="s">
        <v>519</v>
      </c>
      <c r="B211" s="210">
        <v>522</v>
      </c>
      <c r="C211" s="214">
        <v>1.8380000000000001</v>
      </c>
    </row>
    <row r="212" spans="1:3">
      <c r="A212" s="204" t="s">
        <v>520</v>
      </c>
      <c r="B212" s="210">
        <v>93</v>
      </c>
      <c r="C212" s="214">
        <v>1.86</v>
      </c>
    </row>
    <row r="213" spans="1:3">
      <c r="A213" s="204" t="s">
        <v>521</v>
      </c>
      <c r="B213" s="210">
        <v>0</v>
      </c>
      <c r="C213" s="214"/>
    </row>
    <row r="214" spans="1:3">
      <c r="A214" s="204" t="s">
        <v>643</v>
      </c>
      <c r="B214" s="210" t="s">
        <v>524</v>
      </c>
      <c r="C214" s="214"/>
    </row>
    <row r="215" spans="1:3">
      <c r="A215" s="204" t="s">
        <v>644</v>
      </c>
      <c r="B215" s="210">
        <v>14</v>
      </c>
      <c r="C215" s="214">
        <v>1</v>
      </c>
    </row>
    <row r="216" spans="1:3">
      <c r="A216" s="204" t="s">
        <v>529</v>
      </c>
      <c r="B216" s="210">
        <v>140</v>
      </c>
      <c r="C216" s="214">
        <v>1.1765000000000001</v>
      </c>
    </row>
    <row r="217" spans="1:3">
      <c r="A217" s="204" t="s">
        <v>645</v>
      </c>
      <c r="B217" s="210">
        <v>480</v>
      </c>
      <c r="C217" s="214">
        <v>1.1321000000000001</v>
      </c>
    </row>
    <row r="218" spans="1:3">
      <c r="A218" s="204" t="s">
        <v>646</v>
      </c>
      <c r="B218" s="210">
        <v>4935</v>
      </c>
      <c r="C218" s="214">
        <v>3.1983000000000001</v>
      </c>
    </row>
    <row r="219" spans="1:3">
      <c r="A219" s="204" t="s">
        <v>519</v>
      </c>
      <c r="B219" s="210">
        <v>3274</v>
      </c>
      <c r="C219" s="214">
        <v>2.7652000000000001</v>
      </c>
    </row>
    <row r="220" spans="1:3">
      <c r="A220" s="204" t="s">
        <v>520</v>
      </c>
      <c r="B220" s="210">
        <v>84</v>
      </c>
      <c r="C220" s="214">
        <v>1.4237</v>
      </c>
    </row>
    <row r="221" spans="1:3">
      <c r="A221" s="204" t="s">
        <v>521</v>
      </c>
      <c r="B221" s="210">
        <v>0</v>
      </c>
      <c r="C221" s="214"/>
    </row>
    <row r="222" spans="1:3">
      <c r="A222" s="204" t="s">
        <v>647</v>
      </c>
      <c r="B222" s="210">
        <v>1470</v>
      </c>
      <c r="C222" s="214">
        <v>8.3050999999999995</v>
      </c>
    </row>
    <row r="223" spans="1:3">
      <c r="A223" s="204" t="s">
        <v>529</v>
      </c>
      <c r="B223" s="210">
        <v>104</v>
      </c>
      <c r="C223" s="214">
        <v>1.0505</v>
      </c>
    </row>
    <row r="224" spans="1:3">
      <c r="A224" s="204" t="s">
        <v>648</v>
      </c>
      <c r="B224" s="210">
        <v>5</v>
      </c>
      <c r="C224" s="214">
        <v>0.20830000000000001</v>
      </c>
    </row>
    <row r="225" spans="1:3">
      <c r="A225" s="204" t="s">
        <v>649</v>
      </c>
      <c r="B225" s="210">
        <v>1097</v>
      </c>
      <c r="C225" s="214">
        <v>1.4155</v>
      </c>
    </row>
    <row r="226" spans="1:3">
      <c r="A226" s="204" t="s">
        <v>519</v>
      </c>
      <c r="B226" s="210">
        <v>329</v>
      </c>
      <c r="C226" s="214">
        <v>1.0682</v>
      </c>
    </row>
    <row r="227" spans="1:3">
      <c r="A227" s="204" t="s">
        <v>520</v>
      </c>
      <c r="B227" s="210">
        <v>222</v>
      </c>
      <c r="C227" s="214">
        <v>3.9643000000000002</v>
      </c>
    </row>
    <row r="228" spans="1:3">
      <c r="A228" s="204" t="s">
        <v>521</v>
      </c>
      <c r="B228" s="210"/>
      <c r="C228" s="214"/>
    </row>
    <row r="229" spans="1:3">
      <c r="A229" s="204" t="s">
        <v>529</v>
      </c>
      <c r="B229" s="210">
        <v>25</v>
      </c>
      <c r="C229" s="214">
        <v>1.3889</v>
      </c>
    </row>
    <row r="230" spans="1:3">
      <c r="A230" s="204" t="s">
        <v>650</v>
      </c>
      <c r="B230" s="210">
        <v>521</v>
      </c>
      <c r="C230" s="214">
        <v>1.3290999999999999</v>
      </c>
    </row>
    <row r="231" spans="1:3">
      <c r="A231" s="204" t="s">
        <v>651</v>
      </c>
      <c r="B231" s="210">
        <v>473</v>
      </c>
      <c r="C231" s="214">
        <v>1.0064</v>
      </c>
    </row>
    <row r="232" spans="1:3">
      <c r="A232" s="204" t="s">
        <v>519</v>
      </c>
      <c r="B232" s="210">
        <v>145</v>
      </c>
      <c r="C232" s="214">
        <v>1.0507</v>
      </c>
    </row>
    <row r="233" spans="1:3">
      <c r="A233" s="204" t="s">
        <v>520</v>
      </c>
      <c r="B233" s="210">
        <v>70</v>
      </c>
      <c r="C233" s="214">
        <v>0.53849999999999998</v>
      </c>
    </row>
    <row r="234" spans="1:3">
      <c r="A234" s="204" t="s">
        <v>521</v>
      </c>
      <c r="B234" s="210"/>
      <c r="C234" s="214"/>
    </row>
    <row r="235" spans="1:3">
      <c r="A235" s="204" t="s">
        <v>529</v>
      </c>
      <c r="B235" s="210">
        <v>83</v>
      </c>
      <c r="C235" s="214">
        <v>1.0122</v>
      </c>
    </row>
    <row r="236" spans="1:3">
      <c r="A236" s="204" t="s">
        <v>652</v>
      </c>
      <c r="B236" s="210">
        <v>176</v>
      </c>
      <c r="C236" s="214">
        <v>1.4544999999999999</v>
      </c>
    </row>
    <row r="237" spans="1:3">
      <c r="A237" s="204" t="s">
        <v>653</v>
      </c>
      <c r="B237" s="210">
        <v>321</v>
      </c>
      <c r="C237" s="214">
        <v>1.5069999999999999</v>
      </c>
    </row>
    <row r="238" spans="1:3">
      <c r="A238" s="204" t="s">
        <v>519</v>
      </c>
      <c r="B238" s="210">
        <v>112</v>
      </c>
      <c r="C238" s="214">
        <v>1.2874000000000001</v>
      </c>
    </row>
    <row r="239" spans="1:3">
      <c r="A239" s="204" t="s">
        <v>520</v>
      </c>
      <c r="B239" s="210">
        <v>128</v>
      </c>
      <c r="C239" s="214">
        <v>2.2069000000000001</v>
      </c>
    </row>
    <row r="240" spans="1:3">
      <c r="A240" s="204" t="s">
        <v>521</v>
      </c>
      <c r="B240" s="210"/>
      <c r="C240" s="214"/>
    </row>
    <row r="241" spans="1:3">
      <c r="A241" s="204" t="s">
        <v>529</v>
      </c>
      <c r="B241" s="210">
        <v>57</v>
      </c>
      <c r="C241" s="214">
        <v>1.0962000000000001</v>
      </c>
    </row>
    <row r="242" spans="1:3">
      <c r="A242" s="204" t="s">
        <v>654</v>
      </c>
      <c r="B242" s="210">
        <v>24</v>
      </c>
      <c r="C242" s="214">
        <v>1.5</v>
      </c>
    </row>
    <row r="243" spans="1:3">
      <c r="A243" s="204" t="s">
        <v>655</v>
      </c>
      <c r="B243" s="210" t="s">
        <v>524</v>
      </c>
      <c r="C243" s="214"/>
    </row>
    <row r="244" spans="1:3">
      <c r="A244" s="204" t="s">
        <v>519</v>
      </c>
      <c r="B244" s="210"/>
      <c r="C244" s="214"/>
    </row>
    <row r="245" spans="1:3">
      <c r="A245" s="204" t="s">
        <v>520</v>
      </c>
      <c r="B245" s="210"/>
      <c r="C245" s="214"/>
    </row>
    <row r="246" spans="1:3">
      <c r="A246" s="204" t="s">
        <v>521</v>
      </c>
      <c r="B246" s="210"/>
      <c r="C246" s="214"/>
    </row>
    <row r="247" spans="1:3">
      <c r="A247" s="204" t="s">
        <v>529</v>
      </c>
      <c r="B247" s="210"/>
      <c r="C247" s="214"/>
    </row>
    <row r="248" spans="1:3">
      <c r="A248" s="204" t="s">
        <v>656</v>
      </c>
      <c r="B248" s="210" t="s">
        <v>524</v>
      </c>
      <c r="C248" s="214"/>
    </row>
    <row r="249" spans="1:3">
      <c r="A249" s="204" t="s">
        <v>657</v>
      </c>
      <c r="B249" s="210">
        <v>16</v>
      </c>
      <c r="C249" s="214">
        <v>8</v>
      </c>
    </row>
    <row r="250" spans="1:3">
      <c r="A250" s="204" t="s">
        <v>519</v>
      </c>
      <c r="B250" s="210">
        <v>0</v>
      </c>
      <c r="C250" s="214"/>
    </row>
    <row r="251" spans="1:3">
      <c r="A251" s="204" t="s">
        <v>520</v>
      </c>
      <c r="B251" s="210">
        <v>10</v>
      </c>
      <c r="C251" s="214">
        <v>5</v>
      </c>
    </row>
    <row r="252" spans="1:3">
      <c r="A252" s="204" t="s">
        <v>521</v>
      </c>
      <c r="B252" s="210">
        <v>0</v>
      </c>
      <c r="C252" s="214"/>
    </row>
    <row r="253" spans="1:3">
      <c r="A253" s="204" t="s">
        <v>529</v>
      </c>
      <c r="B253" s="210">
        <v>0</v>
      </c>
      <c r="C253" s="214"/>
    </row>
    <row r="254" spans="1:3">
      <c r="A254" s="204" t="s">
        <v>658</v>
      </c>
      <c r="B254" s="210">
        <v>6</v>
      </c>
      <c r="C254" s="214"/>
    </row>
    <row r="255" spans="1:3">
      <c r="A255" s="204" t="s">
        <v>659</v>
      </c>
      <c r="B255" s="210">
        <v>127</v>
      </c>
      <c r="C255" s="214">
        <v>15.875</v>
      </c>
    </row>
    <row r="256" spans="1:3">
      <c r="A256" s="204" t="s">
        <v>660</v>
      </c>
      <c r="B256" s="210"/>
      <c r="C256" s="214"/>
    </row>
    <row r="257" spans="1:3">
      <c r="A257" s="204" t="s">
        <v>661</v>
      </c>
      <c r="B257" s="210">
        <v>127</v>
      </c>
      <c r="C257" s="214">
        <v>15.875</v>
      </c>
    </row>
    <row r="258" spans="1:3">
      <c r="A258" s="204" t="s">
        <v>662</v>
      </c>
      <c r="B258" s="210" t="s">
        <v>524</v>
      </c>
      <c r="C258" s="214"/>
    </row>
    <row r="259" spans="1:3">
      <c r="A259" s="204" t="s">
        <v>663</v>
      </c>
      <c r="B259" s="210" t="s">
        <v>524</v>
      </c>
      <c r="C259" s="214"/>
    </row>
    <row r="260" spans="1:3">
      <c r="A260" s="204" t="s">
        <v>519</v>
      </c>
      <c r="B260" s="210"/>
      <c r="C260" s="214"/>
    </row>
    <row r="261" spans="1:3">
      <c r="A261" s="204" t="s">
        <v>520</v>
      </c>
      <c r="B261" s="210"/>
      <c r="C261" s="214"/>
    </row>
    <row r="262" spans="1:3">
      <c r="A262" s="204" t="s">
        <v>521</v>
      </c>
      <c r="B262" s="210"/>
      <c r="C262" s="214"/>
    </row>
    <row r="263" spans="1:3">
      <c r="A263" s="204" t="s">
        <v>647</v>
      </c>
      <c r="B263" s="210"/>
      <c r="C263" s="214"/>
    </row>
    <row r="264" spans="1:3">
      <c r="A264" s="204" t="s">
        <v>529</v>
      </c>
      <c r="B264" s="210"/>
      <c r="C264" s="214"/>
    </row>
    <row r="265" spans="1:3">
      <c r="A265" s="204" t="s">
        <v>664</v>
      </c>
      <c r="B265" s="210" t="s">
        <v>524</v>
      </c>
      <c r="C265" s="214"/>
    </row>
    <row r="266" spans="1:3">
      <c r="A266" s="204" t="s">
        <v>665</v>
      </c>
      <c r="B266" s="210" t="s">
        <v>524</v>
      </c>
      <c r="C266" s="214"/>
    </row>
    <row r="267" spans="1:3">
      <c r="A267" s="204" t="s">
        <v>666</v>
      </c>
      <c r="B267" s="210" t="s">
        <v>524</v>
      </c>
      <c r="C267" s="214"/>
    </row>
    <row r="268" spans="1:3">
      <c r="A268" s="204" t="s">
        <v>667</v>
      </c>
      <c r="B268" s="210" t="s">
        <v>524</v>
      </c>
      <c r="C268" s="214"/>
    </row>
    <row r="269" spans="1:3">
      <c r="A269" s="204" t="s">
        <v>668</v>
      </c>
      <c r="B269" s="210" t="s">
        <v>524</v>
      </c>
      <c r="C269" s="214"/>
    </row>
    <row r="270" spans="1:3">
      <c r="A270" s="204" t="s">
        <v>669</v>
      </c>
      <c r="B270" s="210" t="s">
        <v>524</v>
      </c>
      <c r="C270" s="214"/>
    </row>
    <row r="271" spans="1:3">
      <c r="A271" s="204" t="s">
        <v>670</v>
      </c>
      <c r="B271" s="210" t="s">
        <v>524</v>
      </c>
      <c r="C271" s="214"/>
    </row>
    <row r="272" spans="1:3">
      <c r="A272" s="204" t="s">
        <v>671</v>
      </c>
      <c r="B272" s="210" t="s">
        <v>524</v>
      </c>
      <c r="C272" s="214"/>
    </row>
    <row r="273" spans="1:3">
      <c r="A273" s="204" t="s">
        <v>672</v>
      </c>
      <c r="B273" s="210" t="s">
        <v>524</v>
      </c>
      <c r="C273" s="214"/>
    </row>
    <row r="274" spans="1:3">
      <c r="A274" s="204" t="s">
        <v>673</v>
      </c>
      <c r="B274" s="210" t="s">
        <v>524</v>
      </c>
      <c r="C274" s="214"/>
    </row>
    <row r="275" spans="1:3">
      <c r="A275" s="204" t="s">
        <v>674</v>
      </c>
      <c r="B275" s="210" t="s">
        <v>524</v>
      </c>
      <c r="C275" s="214"/>
    </row>
    <row r="276" spans="1:3">
      <c r="A276" s="204" t="s">
        <v>675</v>
      </c>
      <c r="B276" s="210" t="s">
        <v>524</v>
      </c>
      <c r="C276" s="214"/>
    </row>
    <row r="277" spans="1:3">
      <c r="A277" s="204" t="s">
        <v>676</v>
      </c>
      <c r="B277" s="210" t="s">
        <v>524</v>
      </c>
      <c r="C277" s="214"/>
    </row>
    <row r="278" spans="1:3">
      <c r="A278" s="204" t="s">
        <v>677</v>
      </c>
      <c r="B278" s="210" t="s">
        <v>524</v>
      </c>
      <c r="C278" s="214"/>
    </row>
    <row r="279" spans="1:3">
      <c r="A279" s="204" t="s">
        <v>678</v>
      </c>
      <c r="B279" s="210" t="s">
        <v>524</v>
      </c>
      <c r="C279" s="214"/>
    </row>
    <row r="280" spans="1:3">
      <c r="A280" s="204" t="s">
        <v>679</v>
      </c>
      <c r="B280" s="210" t="s">
        <v>524</v>
      </c>
      <c r="C280" s="214"/>
    </row>
    <row r="281" spans="1:3">
      <c r="A281" s="204" t="s">
        <v>680</v>
      </c>
      <c r="B281" s="210" t="s">
        <v>524</v>
      </c>
      <c r="C281" s="214"/>
    </row>
    <row r="282" spans="1:3">
      <c r="A282" s="204" t="s">
        <v>681</v>
      </c>
      <c r="B282" s="210" t="s">
        <v>524</v>
      </c>
      <c r="C282" s="214"/>
    </row>
    <row r="283" spans="1:3">
      <c r="A283" s="204" t="s">
        <v>682</v>
      </c>
      <c r="B283" s="210" t="s">
        <v>524</v>
      </c>
      <c r="C283" s="214"/>
    </row>
    <row r="284" spans="1:3">
      <c r="A284" s="204" t="s">
        <v>683</v>
      </c>
      <c r="B284" s="210" t="s">
        <v>524</v>
      </c>
      <c r="C284" s="214"/>
    </row>
    <row r="285" spans="1:3">
      <c r="A285" s="204" t="s">
        <v>684</v>
      </c>
      <c r="B285" s="210" t="s">
        <v>524</v>
      </c>
      <c r="C285" s="214"/>
    </row>
    <row r="286" spans="1:3">
      <c r="A286" s="204" t="s">
        <v>685</v>
      </c>
      <c r="B286" s="210" t="s">
        <v>524</v>
      </c>
      <c r="C286" s="214"/>
    </row>
    <row r="287" spans="1:3">
      <c r="A287" s="204" t="s">
        <v>686</v>
      </c>
      <c r="B287" s="210" t="s">
        <v>524</v>
      </c>
      <c r="C287" s="214"/>
    </row>
    <row r="288" spans="1:3">
      <c r="A288" s="204" t="s">
        <v>687</v>
      </c>
      <c r="B288" s="210" t="s">
        <v>524</v>
      </c>
      <c r="C288" s="214"/>
    </row>
    <row r="289" spans="1:3">
      <c r="A289" s="204" t="s">
        <v>688</v>
      </c>
      <c r="B289" s="210" t="s">
        <v>524</v>
      </c>
      <c r="C289" s="214"/>
    </row>
    <row r="290" spans="1:3">
      <c r="A290" s="204" t="s">
        <v>689</v>
      </c>
      <c r="B290" s="210" t="s">
        <v>524</v>
      </c>
      <c r="C290" s="214"/>
    </row>
    <row r="291" spans="1:3">
      <c r="A291" s="204" t="s">
        <v>690</v>
      </c>
      <c r="B291" s="210" t="s">
        <v>524</v>
      </c>
      <c r="C291" s="214"/>
    </row>
    <row r="292" spans="1:3">
      <c r="A292" s="204" t="s">
        <v>691</v>
      </c>
      <c r="B292" s="210"/>
      <c r="C292" s="214"/>
    </row>
    <row r="293" spans="1:3">
      <c r="A293" s="204" t="s">
        <v>692</v>
      </c>
      <c r="B293" s="210" t="s">
        <v>524</v>
      </c>
      <c r="C293" s="214"/>
    </row>
    <row r="294" spans="1:3">
      <c r="A294" s="204" t="s">
        <v>693</v>
      </c>
      <c r="B294" s="210" t="s">
        <v>524</v>
      </c>
      <c r="C294" s="214"/>
    </row>
    <row r="295" spans="1:3">
      <c r="A295" s="204" t="s">
        <v>324</v>
      </c>
      <c r="B295" s="210">
        <v>1613</v>
      </c>
      <c r="C295" s="214">
        <v>1.9816</v>
      </c>
    </row>
    <row r="296" spans="1:3">
      <c r="A296" s="204" t="s">
        <v>694</v>
      </c>
      <c r="B296" s="210">
        <v>6</v>
      </c>
      <c r="C296" s="214"/>
    </row>
    <row r="297" spans="1:3">
      <c r="A297" s="204" t="s">
        <v>695</v>
      </c>
      <c r="B297" s="210">
        <v>6</v>
      </c>
      <c r="C297" s="214"/>
    </row>
    <row r="298" spans="1:3">
      <c r="A298" s="204" t="s">
        <v>696</v>
      </c>
      <c r="B298" s="210" t="s">
        <v>524</v>
      </c>
      <c r="C298" s="214"/>
    </row>
    <row r="299" spans="1:3">
      <c r="A299" s="204" t="s">
        <v>697</v>
      </c>
      <c r="B299" s="210" t="s">
        <v>524</v>
      </c>
      <c r="C299" s="214"/>
    </row>
    <row r="300" spans="1:3">
      <c r="A300" s="204" t="s">
        <v>698</v>
      </c>
      <c r="B300" s="210" t="s">
        <v>524</v>
      </c>
      <c r="C300" s="214"/>
    </row>
    <row r="301" spans="1:3">
      <c r="A301" s="204" t="s">
        <v>699</v>
      </c>
      <c r="B301" s="210" t="s">
        <v>524</v>
      </c>
      <c r="C301" s="214"/>
    </row>
    <row r="302" spans="1:3">
      <c r="A302" s="204" t="s">
        <v>700</v>
      </c>
      <c r="B302" s="210">
        <v>1039</v>
      </c>
      <c r="C302" s="214">
        <v>1.3835</v>
      </c>
    </row>
    <row r="303" spans="1:3">
      <c r="A303" s="204" t="s">
        <v>701</v>
      </c>
      <c r="B303" s="210">
        <v>255</v>
      </c>
      <c r="C303" s="214">
        <v>1.3077000000000001</v>
      </c>
    </row>
    <row r="304" spans="1:3">
      <c r="A304" s="204" t="s">
        <v>702</v>
      </c>
      <c r="B304" s="210" t="s">
        <v>524</v>
      </c>
      <c r="C304" s="214"/>
    </row>
    <row r="305" spans="1:3">
      <c r="A305" s="204" t="s">
        <v>703</v>
      </c>
      <c r="B305" s="210">
        <v>20</v>
      </c>
      <c r="C305" s="214"/>
    </row>
    <row r="306" spans="1:3">
      <c r="A306" s="204" t="s">
        <v>704</v>
      </c>
      <c r="B306" s="210" t="s">
        <v>524</v>
      </c>
      <c r="C306" s="214"/>
    </row>
    <row r="307" spans="1:3">
      <c r="A307" s="204" t="s">
        <v>705</v>
      </c>
      <c r="B307" s="210" t="s">
        <v>524</v>
      </c>
      <c r="C307" s="214"/>
    </row>
    <row r="308" spans="1:3">
      <c r="A308" s="204" t="s">
        <v>706</v>
      </c>
      <c r="B308" s="210">
        <v>98</v>
      </c>
      <c r="C308" s="214">
        <v>0.71530000000000005</v>
      </c>
    </row>
    <row r="309" spans="1:3">
      <c r="A309" s="204" t="s">
        <v>707</v>
      </c>
      <c r="B309" s="210">
        <v>635</v>
      </c>
      <c r="C309" s="214">
        <v>1.5718000000000001</v>
      </c>
    </row>
    <row r="310" spans="1:3">
      <c r="A310" s="204" t="s">
        <v>708</v>
      </c>
      <c r="B310" s="210">
        <v>30</v>
      </c>
      <c r="C310" s="214">
        <v>1.875</v>
      </c>
    </row>
    <row r="311" spans="1:3">
      <c r="A311" s="204" t="s">
        <v>709</v>
      </c>
      <c r="B311" s="210">
        <v>569</v>
      </c>
      <c r="C311" s="214">
        <v>9.0317000000000007</v>
      </c>
    </row>
    <row r="312" spans="1:3">
      <c r="A312" s="204" t="s">
        <v>710</v>
      </c>
      <c r="B312" s="210">
        <v>569</v>
      </c>
      <c r="C312" s="214">
        <v>9.0317000000000007</v>
      </c>
    </row>
    <row r="313" spans="1:3">
      <c r="A313" s="204" t="s">
        <v>325</v>
      </c>
      <c r="B313" s="210">
        <v>42035</v>
      </c>
      <c r="C313" s="214">
        <v>1.2954000000000001</v>
      </c>
    </row>
    <row r="314" spans="1:3">
      <c r="A314" s="204" t="s">
        <v>711</v>
      </c>
      <c r="B314" s="210">
        <v>110</v>
      </c>
      <c r="C314" s="214"/>
    </row>
    <row r="315" spans="1:3">
      <c r="A315" s="204" t="s">
        <v>712</v>
      </c>
      <c r="B315" s="210" t="s">
        <v>524</v>
      </c>
      <c r="C315" s="214"/>
    </row>
    <row r="316" spans="1:3">
      <c r="A316" s="204" t="s">
        <v>713</v>
      </c>
      <c r="B316" s="210">
        <v>107</v>
      </c>
      <c r="C316" s="214"/>
    </row>
    <row r="317" spans="1:3">
      <c r="A317" s="204" t="s">
        <v>714</v>
      </c>
      <c r="B317" s="210">
        <v>2</v>
      </c>
      <c r="C317" s="214"/>
    </row>
    <row r="318" spans="1:3">
      <c r="A318" s="204" t="s">
        <v>715</v>
      </c>
      <c r="B318" s="210" t="s">
        <v>524</v>
      </c>
      <c r="C318" s="214"/>
    </row>
    <row r="319" spans="1:3">
      <c r="A319" s="204" t="s">
        <v>716</v>
      </c>
      <c r="B319" s="210" t="s">
        <v>524</v>
      </c>
      <c r="C319" s="214"/>
    </row>
    <row r="320" spans="1:3">
      <c r="A320" s="204" t="s">
        <v>717</v>
      </c>
      <c r="B320" s="210" t="s">
        <v>524</v>
      </c>
      <c r="C320" s="214"/>
    </row>
    <row r="321" spans="1:3">
      <c r="A321" s="204" t="s">
        <v>718</v>
      </c>
      <c r="B321" s="210" t="s">
        <v>524</v>
      </c>
      <c r="C321" s="214"/>
    </row>
    <row r="322" spans="1:3">
      <c r="A322" s="204" t="s">
        <v>719</v>
      </c>
      <c r="B322" s="210" t="s">
        <v>524</v>
      </c>
      <c r="C322" s="214"/>
    </row>
    <row r="323" spans="1:3">
      <c r="A323" s="204" t="s">
        <v>720</v>
      </c>
      <c r="B323" s="210">
        <v>0</v>
      </c>
      <c r="C323" s="214"/>
    </row>
    <row r="324" spans="1:3">
      <c r="A324" s="204" t="s">
        <v>721</v>
      </c>
      <c r="B324" s="210">
        <v>27277</v>
      </c>
      <c r="C324" s="214">
        <v>1.2345999999999999</v>
      </c>
    </row>
    <row r="325" spans="1:3">
      <c r="A325" s="204" t="s">
        <v>519</v>
      </c>
      <c r="B325" s="210">
        <v>19067</v>
      </c>
      <c r="C325" s="214">
        <v>1.4126000000000001</v>
      </c>
    </row>
    <row r="326" spans="1:3">
      <c r="A326" s="204" t="s">
        <v>520</v>
      </c>
      <c r="B326" s="210"/>
      <c r="C326" s="214"/>
    </row>
    <row r="327" spans="1:3">
      <c r="A327" s="204" t="s">
        <v>521</v>
      </c>
      <c r="B327" s="210"/>
      <c r="C327" s="214"/>
    </row>
    <row r="328" spans="1:3">
      <c r="A328" s="204" t="s">
        <v>722</v>
      </c>
      <c r="B328" s="210">
        <v>666</v>
      </c>
      <c r="C328" s="214">
        <v>0.33119999999999999</v>
      </c>
    </row>
    <row r="329" spans="1:3">
      <c r="A329" s="204" t="s">
        <v>723</v>
      </c>
      <c r="B329" s="210">
        <v>20</v>
      </c>
      <c r="C329" s="214">
        <v>1</v>
      </c>
    </row>
    <row r="330" spans="1:3">
      <c r="A330" s="204" t="s">
        <v>724</v>
      </c>
      <c r="B330" s="210">
        <v>49</v>
      </c>
      <c r="C330" s="214">
        <v>7.6399999999999996E-2</v>
      </c>
    </row>
    <row r="331" spans="1:3">
      <c r="A331" s="204" t="s">
        <v>725</v>
      </c>
      <c r="B331" s="210" t="s">
        <v>524</v>
      </c>
      <c r="C331" s="214"/>
    </row>
    <row r="332" spans="1:3">
      <c r="A332" s="204" t="s">
        <v>726</v>
      </c>
      <c r="B332" s="210" t="s">
        <v>524</v>
      </c>
      <c r="C332" s="214"/>
    </row>
    <row r="333" spans="1:3">
      <c r="A333" s="204" t="s">
        <v>727</v>
      </c>
      <c r="B333" s="210" t="s">
        <v>524</v>
      </c>
      <c r="C333" s="214"/>
    </row>
    <row r="334" spans="1:3">
      <c r="A334" s="204" t="s">
        <v>728</v>
      </c>
      <c r="B334" s="210" t="s">
        <v>524</v>
      </c>
      <c r="C334" s="214"/>
    </row>
    <row r="335" spans="1:3">
      <c r="A335" s="204" t="s">
        <v>729</v>
      </c>
      <c r="B335" s="210">
        <v>327</v>
      </c>
      <c r="C335" s="214">
        <v>0.82369999999999999</v>
      </c>
    </row>
    <row r="336" spans="1:3">
      <c r="A336" s="204" t="s">
        <v>730</v>
      </c>
      <c r="B336" s="210">
        <v>900</v>
      </c>
      <c r="C336" s="214">
        <v>2.1844999999999999</v>
      </c>
    </row>
    <row r="337" spans="1:3">
      <c r="A337" s="204" t="s">
        <v>731</v>
      </c>
      <c r="B337" s="210">
        <v>20</v>
      </c>
      <c r="C337" s="214">
        <v>0.1389</v>
      </c>
    </row>
    <row r="338" spans="1:3">
      <c r="A338" s="204" t="s">
        <v>732</v>
      </c>
      <c r="B338" s="210">
        <v>168</v>
      </c>
      <c r="C338" s="214"/>
    </row>
    <row r="339" spans="1:3">
      <c r="A339" s="204" t="s">
        <v>733</v>
      </c>
      <c r="B339" s="210" t="s">
        <v>524</v>
      </c>
      <c r="C339" s="214"/>
    </row>
    <row r="340" spans="1:3">
      <c r="A340" s="204" t="s">
        <v>734</v>
      </c>
      <c r="B340" s="210" t="s">
        <v>524</v>
      </c>
      <c r="C340" s="214"/>
    </row>
    <row r="341" spans="1:3">
      <c r="A341" s="204" t="s">
        <v>735</v>
      </c>
      <c r="B341" s="210">
        <v>551</v>
      </c>
      <c r="C341" s="214">
        <v>0.88870000000000005</v>
      </c>
    </row>
    <row r="342" spans="1:3">
      <c r="A342" s="204" t="s">
        <v>736</v>
      </c>
      <c r="B342" s="210" t="s">
        <v>524</v>
      </c>
      <c r="C342" s="214"/>
    </row>
    <row r="343" spans="1:3">
      <c r="A343" s="204" t="s">
        <v>563</v>
      </c>
      <c r="B343" s="210">
        <v>251</v>
      </c>
      <c r="C343" s="214">
        <v>1</v>
      </c>
    </row>
    <row r="344" spans="1:3">
      <c r="A344" s="204" t="s">
        <v>529</v>
      </c>
      <c r="B344" s="210">
        <v>360</v>
      </c>
      <c r="C344" s="214">
        <v>1.2632000000000001</v>
      </c>
    </row>
    <row r="345" spans="1:3">
      <c r="A345" s="204" t="s">
        <v>737</v>
      </c>
      <c r="B345" s="210">
        <v>4898</v>
      </c>
      <c r="C345" s="214">
        <v>1.2950999999999999</v>
      </c>
    </row>
    <row r="346" spans="1:3">
      <c r="A346" s="204" t="s">
        <v>738</v>
      </c>
      <c r="B346" s="210">
        <v>62</v>
      </c>
      <c r="C346" s="214">
        <v>1</v>
      </c>
    </row>
    <row r="347" spans="1:3">
      <c r="A347" s="204" t="s">
        <v>519</v>
      </c>
      <c r="B347" s="210"/>
      <c r="C347" s="214"/>
    </row>
    <row r="348" spans="1:3">
      <c r="A348" s="204" t="s">
        <v>520</v>
      </c>
      <c r="B348" s="210"/>
      <c r="C348" s="214"/>
    </row>
    <row r="349" spans="1:3">
      <c r="A349" s="204" t="s">
        <v>521</v>
      </c>
      <c r="B349" s="210"/>
      <c r="C349" s="214"/>
    </row>
    <row r="350" spans="1:3">
      <c r="A350" s="204" t="s">
        <v>739</v>
      </c>
      <c r="B350" s="210">
        <v>62</v>
      </c>
      <c r="C350" s="214">
        <v>1</v>
      </c>
    </row>
    <row r="351" spans="1:3">
      <c r="A351" s="204" t="s">
        <v>529</v>
      </c>
      <c r="B351" s="210"/>
      <c r="C351" s="214"/>
    </row>
    <row r="352" spans="1:3">
      <c r="A352" s="204" t="s">
        <v>740</v>
      </c>
      <c r="B352" s="210" t="s">
        <v>524</v>
      </c>
      <c r="C352" s="214"/>
    </row>
    <row r="353" spans="1:3">
      <c r="A353" s="204" t="s">
        <v>741</v>
      </c>
      <c r="B353" s="210">
        <v>3081</v>
      </c>
      <c r="C353" s="214">
        <v>1.2007000000000001</v>
      </c>
    </row>
    <row r="354" spans="1:3">
      <c r="A354" s="204" t="s">
        <v>519</v>
      </c>
      <c r="B354" s="210">
        <v>2337</v>
      </c>
      <c r="C354" s="214">
        <v>1.2229000000000001</v>
      </c>
    </row>
    <row r="355" spans="1:3">
      <c r="A355" s="204" t="s">
        <v>520</v>
      </c>
      <c r="B355" s="210">
        <v>79</v>
      </c>
      <c r="C355" s="214">
        <v>0.84040000000000004</v>
      </c>
    </row>
    <row r="356" spans="1:3">
      <c r="A356" s="204" t="s">
        <v>521</v>
      </c>
      <c r="B356" s="210"/>
      <c r="C356" s="214"/>
    </row>
    <row r="357" spans="1:3">
      <c r="A357" s="204" t="s">
        <v>742</v>
      </c>
      <c r="B357" s="210">
        <v>245</v>
      </c>
      <c r="C357" s="214">
        <v>0.93159999999999998</v>
      </c>
    </row>
    <row r="358" spans="1:3">
      <c r="A358" s="204" t="s">
        <v>743</v>
      </c>
      <c r="B358" s="210">
        <v>45</v>
      </c>
      <c r="C358" s="214">
        <v>0.91839999999999999</v>
      </c>
    </row>
    <row r="359" spans="1:3">
      <c r="A359" s="204" t="s">
        <v>744</v>
      </c>
      <c r="B359" s="210" t="s">
        <v>524</v>
      </c>
      <c r="C359" s="214"/>
    </row>
    <row r="360" spans="1:3">
      <c r="A360" s="204" t="s">
        <v>745</v>
      </c>
      <c r="B360" s="210" t="s">
        <v>524</v>
      </c>
      <c r="C360" s="214"/>
    </row>
    <row r="361" spans="1:3">
      <c r="A361" s="204" t="s">
        <v>746</v>
      </c>
      <c r="B361" s="210" t="s">
        <v>524</v>
      </c>
      <c r="C361" s="214"/>
    </row>
    <row r="362" spans="1:3">
      <c r="A362" s="204" t="s">
        <v>747</v>
      </c>
      <c r="B362" s="210" t="s">
        <v>524</v>
      </c>
      <c r="C362" s="214"/>
    </row>
    <row r="363" spans="1:3">
      <c r="A363" s="204" t="s">
        <v>529</v>
      </c>
      <c r="B363" s="210"/>
      <c r="C363" s="214"/>
    </row>
    <row r="364" spans="1:3">
      <c r="A364" s="204" t="s">
        <v>748</v>
      </c>
      <c r="B364" s="210">
        <v>375</v>
      </c>
      <c r="C364" s="214">
        <v>2.1067</v>
      </c>
    </row>
    <row r="365" spans="1:3">
      <c r="A365" s="204" t="s">
        <v>749</v>
      </c>
      <c r="B365" s="210">
        <v>8601</v>
      </c>
      <c r="C365" s="214">
        <v>1.7464</v>
      </c>
    </row>
    <row r="366" spans="1:3">
      <c r="A366" s="204" t="s">
        <v>519</v>
      </c>
      <c r="B366" s="210">
        <v>3173</v>
      </c>
      <c r="C366" s="214">
        <v>1.1657</v>
      </c>
    </row>
    <row r="367" spans="1:3">
      <c r="A367" s="204" t="s">
        <v>520</v>
      </c>
      <c r="B367" s="210">
        <v>261</v>
      </c>
      <c r="C367" s="214">
        <v>0.97750000000000004</v>
      </c>
    </row>
    <row r="368" spans="1:3">
      <c r="A368" s="204" t="s">
        <v>521</v>
      </c>
      <c r="B368" s="210"/>
      <c r="C368" s="214"/>
    </row>
    <row r="369" spans="1:3">
      <c r="A369" s="204" t="s">
        <v>750</v>
      </c>
      <c r="B369" s="210">
        <v>3907</v>
      </c>
      <c r="C369" s="214">
        <v>3.0169999999999999</v>
      </c>
    </row>
    <row r="370" spans="1:3">
      <c r="A370" s="204" t="s">
        <v>751</v>
      </c>
      <c r="B370" s="210">
        <v>166</v>
      </c>
      <c r="C370" s="214">
        <v>0.74109999999999998</v>
      </c>
    </row>
    <row r="371" spans="1:3">
      <c r="A371" s="204" t="s">
        <v>752</v>
      </c>
      <c r="B371" s="210">
        <v>365</v>
      </c>
      <c r="C371" s="214">
        <v>0.91020000000000001</v>
      </c>
    </row>
    <row r="372" spans="1:3">
      <c r="A372" s="204" t="s">
        <v>529</v>
      </c>
      <c r="B372" s="210"/>
      <c r="C372" s="214"/>
    </row>
    <row r="373" spans="1:3">
      <c r="A373" s="204" t="s">
        <v>753</v>
      </c>
      <c r="B373" s="210">
        <v>729</v>
      </c>
      <c r="C373" s="214">
        <v>45.5625</v>
      </c>
    </row>
    <row r="374" spans="1:3">
      <c r="A374" s="204" t="s">
        <v>754</v>
      </c>
      <c r="B374" s="210">
        <v>2686</v>
      </c>
      <c r="C374" s="214">
        <v>1.0225</v>
      </c>
    </row>
    <row r="375" spans="1:3">
      <c r="A375" s="204" t="s">
        <v>519</v>
      </c>
      <c r="B375" s="210">
        <v>1094</v>
      </c>
      <c r="C375" s="214">
        <v>1.1468</v>
      </c>
    </row>
    <row r="376" spans="1:3">
      <c r="A376" s="204" t="s">
        <v>520</v>
      </c>
      <c r="B376" s="210">
        <v>35</v>
      </c>
      <c r="C376" s="214">
        <v>0.29170000000000001</v>
      </c>
    </row>
    <row r="377" spans="1:3">
      <c r="A377" s="204" t="s">
        <v>521</v>
      </c>
      <c r="B377" s="210">
        <v>0</v>
      </c>
      <c r="C377" s="214"/>
    </row>
    <row r="378" spans="1:3">
      <c r="A378" s="204" t="s">
        <v>755</v>
      </c>
      <c r="B378" s="210">
        <v>674</v>
      </c>
      <c r="C378" s="214">
        <v>1.0243</v>
      </c>
    </row>
    <row r="379" spans="1:3">
      <c r="A379" s="204" t="s">
        <v>756</v>
      </c>
      <c r="B379" s="210">
        <v>87</v>
      </c>
      <c r="C379" s="214">
        <v>0.92549999999999999</v>
      </c>
    </row>
    <row r="380" spans="1:3">
      <c r="A380" s="204" t="s">
        <v>757</v>
      </c>
      <c r="B380" s="210">
        <v>602</v>
      </c>
      <c r="C380" s="214">
        <v>0.8649</v>
      </c>
    </row>
    <row r="381" spans="1:3">
      <c r="A381" s="204" t="s">
        <v>758</v>
      </c>
      <c r="B381" s="210">
        <v>85</v>
      </c>
      <c r="C381" s="214">
        <v>1.2686999999999999</v>
      </c>
    </row>
    <row r="382" spans="1:3">
      <c r="A382" s="204" t="s">
        <v>759</v>
      </c>
      <c r="B382" s="210" t="s">
        <v>524</v>
      </c>
      <c r="C382" s="214"/>
    </row>
    <row r="383" spans="1:3">
      <c r="A383" s="204" t="s">
        <v>760</v>
      </c>
      <c r="B383" s="210">
        <v>13</v>
      </c>
      <c r="C383" s="214">
        <v>1.1818</v>
      </c>
    </row>
    <row r="384" spans="1:3">
      <c r="A384" s="204" t="s">
        <v>761</v>
      </c>
      <c r="B384" s="210">
        <v>2</v>
      </c>
      <c r="C384" s="214"/>
    </row>
    <row r="385" spans="1:3">
      <c r="A385" s="204" t="s">
        <v>762</v>
      </c>
      <c r="B385" s="210" t="s">
        <v>524</v>
      </c>
      <c r="C385" s="214"/>
    </row>
    <row r="386" spans="1:3">
      <c r="A386" s="204" t="s">
        <v>529</v>
      </c>
      <c r="B386" s="210">
        <v>6</v>
      </c>
      <c r="C386" s="214">
        <v>0.66669999999999996</v>
      </c>
    </row>
    <row r="387" spans="1:3">
      <c r="A387" s="204" t="s">
        <v>763</v>
      </c>
      <c r="B387" s="210">
        <v>87</v>
      </c>
      <c r="C387" s="214">
        <v>4.8333000000000004</v>
      </c>
    </row>
    <row r="388" spans="1:3">
      <c r="A388" s="204" t="s">
        <v>764</v>
      </c>
      <c r="B388" s="210" t="s">
        <v>524</v>
      </c>
      <c r="C388" s="214"/>
    </row>
    <row r="389" spans="1:3">
      <c r="A389" s="204" t="s">
        <v>519</v>
      </c>
      <c r="B389" s="210"/>
      <c r="C389" s="214"/>
    </row>
    <row r="390" spans="1:3">
      <c r="A390" s="204" t="s">
        <v>520</v>
      </c>
      <c r="B390" s="210"/>
      <c r="C390" s="214"/>
    </row>
    <row r="391" spans="1:3">
      <c r="A391" s="204" t="s">
        <v>521</v>
      </c>
      <c r="B391" s="210"/>
      <c r="C391" s="214"/>
    </row>
    <row r="392" spans="1:3">
      <c r="A392" s="204" t="s">
        <v>765</v>
      </c>
      <c r="B392" s="210"/>
      <c r="C392" s="214"/>
    </row>
    <row r="393" spans="1:3">
      <c r="A393" s="204" t="s">
        <v>766</v>
      </c>
      <c r="B393" s="210"/>
      <c r="C393" s="214"/>
    </row>
    <row r="394" spans="1:3">
      <c r="A394" s="204" t="s">
        <v>767</v>
      </c>
      <c r="B394" s="210"/>
      <c r="C394" s="214"/>
    </row>
    <row r="395" spans="1:3">
      <c r="A395" s="204" t="s">
        <v>529</v>
      </c>
      <c r="B395" s="210"/>
      <c r="C395" s="214"/>
    </row>
    <row r="396" spans="1:3">
      <c r="A396" s="204" t="s">
        <v>768</v>
      </c>
      <c r="B396" s="210"/>
      <c r="C396" s="214"/>
    </row>
    <row r="397" spans="1:3">
      <c r="A397" s="204" t="s">
        <v>769</v>
      </c>
      <c r="B397" s="210"/>
      <c r="C397" s="214"/>
    </row>
    <row r="398" spans="1:3">
      <c r="A398" s="204" t="s">
        <v>519</v>
      </c>
      <c r="B398" s="210"/>
      <c r="C398" s="214"/>
    </row>
    <row r="399" spans="1:3">
      <c r="A399" s="204" t="s">
        <v>520</v>
      </c>
      <c r="B399" s="210"/>
      <c r="C399" s="214"/>
    </row>
    <row r="400" spans="1:3">
      <c r="A400" s="204" t="s">
        <v>521</v>
      </c>
      <c r="B400" s="210"/>
      <c r="C400" s="214"/>
    </row>
    <row r="401" spans="1:3">
      <c r="A401" s="204" t="s">
        <v>770</v>
      </c>
      <c r="B401" s="210"/>
      <c r="C401" s="214"/>
    </row>
    <row r="402" spans="1:3">
      <c r="A402" s="204" t="s">
        <v>771</v>
      </c>
      <c r="B402" s="210"/>
      <c r="C402" s="214"/>
    </row>
    <row r="403" spans="1:3">
      <c r="A403" s="204" t="s">
        <v>772</v>
      </c>
      <c r="B403" s="210"/>
      <c r="C403" s="214"/>
    </row>
    <row r="404" spans="1:3">
      <c r="A404" s="204" t="s">
        <v>529</v>
      </c>
      <c r="B404" s="210"/>
      <c r="C404" s="214"/>
    </row>
    <row r="405" spans="1:3">
      <c r="A405" s="204" t="s">
        <v>773</v>
      </c>
      <c r="B405" s="210"/>
      <c r="C405" s="214"/>
    </row>
    <row r="406" spans="1:3">
      <c r="A406" s="204" t="s">
        <v>774</v>
      </c>
      <c r="B406" s="210">
        <v>16</v>
      </c>
      <c r="C406" s="214">
        <v>1.0667</v>
      </c>
    </row>
    <row r="407" spans="1:3">
      <c r="A407" s="204" t="s">
        <v>519</v>
      </c>
      <c r="B407" s="210">
        <v>15</v>
      </c>
      <c r="C407" s="214">
        <v>1.0713999999999999</v>
      </c>
    </row>
    <row r="408" spans="1:3">
      <c r="A408" s="204" t="s">
        <v>520</v>
      </c>
      <c r="B408" s="210">
        <v>0</v>
      </c>
      <c r="C408" s="214"/>
    </row>
    <row r="409" spans="1:3">
      <c r="A409" s="204" t="s">
        <v>521</v>
      </c>
      <c r="B409" s="210">
        <v>0</v>
      </c>
      <c r="C409" s="214"/>
    </row>
    <row r="410" spans="1:3">
      <c r="A410" s="204" t="s">
        <v>775</v>
      </c>
      <c r="B410" s="210" t="s">
        <v>524</v>
      </c>
      <c r="C410" s="214"/>
    </row>
    <row r="411" spans="1:3">
      <c r="A411" s="204" t="s">
        <v>776</v>
      </c>
      <c r="B411" s="210">
        <v>1</v>
      </c>
      <c r="C411" s="214">
        <v>1</v>
      </c>
    </row>
    <row r="412" spans="1:3">
      <c r="A412" s="204" t="s">
        <v>529</v>
      </c>
      <c r="B412" s="210">
        <v>0</v>
      </c>
      <c r="C412" s="214"/>
    </row>
    <row r="413" spans="1:3">
      <c r="A413" s="204" t="s">
        <v>777</v>
      </c>
      <c r="B413" s="210" t="s">
        <v>524</v>
      </c>
      <c r="C413" s="214"/>
    </row>
    <row r="414" spans="1:3">
      <c r="A414" s="204" t="s">
        <v>778</v>
      </c>
      <c r="B414" s="210" t="s">
        <v>524</v>
      </c>
      <c r="C414" s="214"/>
    </row>
    <row r="415" spans="1:3">
      <c r="A415" s="204" t="s">
        <v>519</v>
      </c>
      <c r="B415" s="210">
        <v>0</v>
      </c>
      <c r="C415" s="214"/>
    </row>
    <row r="416" spans="1:3">
      <c r="A416" s="204" t="s">
        <v>520</v>
      </c>
      <c r="B416" s="210">
        <v>0</v>
      </c>
      <c r="C416" s="214"/>
    </row>
    <row r="417" spans="1:3">
      <c r="A417" s="204" t="s">
        <v>779</v>
      </c>
      <c r="B417" s="210" t="s">
        <v>524</v>
      </c>
      <c r="C417" s="214"/>
    </row>
    <row r="418" spans="1:3">
      <c r="A418" s="204" t="s">
        <v>780</v>
      </c>
      <c r="B418" s="210" t="s">
        <v>524</v>
      </c>
      <c r="C418" s="214"/>
    </row>
    <row r="419" spans="1:3">
      <c r="A419" s="204" t="s">
        <v>781</v>
      </c>
      <c r="B419" s="210" t="s">
        <v>524</v>
      </c>
      <c r="C419" s="214"/>
    </row>
    <row r="420" spans="1:3">
      <c r="A420" s="204" t="s">
        <v>734</v>
      </c>
      <c r="B420" s="210" t="s">
        <v>524</v>
      </c>
      <c r="C420" s="214"/>
    </row>
    <row r="421" spans="1:3">
      <c r="A421" s="204" t="s">
        <v>782</v>
      </c>
      <c r="B421" s="210" t="s">
        <v>524</v>
      </c>
      <c r="C421" s="214"/>
    </row>
    <row r="422" spans="1:3">
      <c r="A422" s="204" t="s">
        <v>783</v>
      </c>
      <c r="B422" s="210" t="s">
        <v>524</v>
      </c>
      <c r="C422" s="214"/>
    </row>
    <row r="423" spans="1:3">
      <c r="A423" s="204" t="s">
        <v>784</v>
      </c>
      <c r="B423" s="210" t="s">
        <v>524</v>
      </c>
      <c r="C423" s="214"/>
    </row>
    <row r="424" spans="1:3">
      <c r="A424" s="204" t="s">
        <v>519</v>
      </c>
      <c r="B424" s="210">
        <v>0</v>
      </c>
      <c r="C424" s="214"/>
    </row>
    <row r="425" spans="1:3">
      <c r="A425" s="204" t="s">
        <v>785</v>
      </c>
      <c r="B425" s="210" t="s">
        <v>524</v>
      </c>
      <c r="C425" s="214"/>
    </row>
    <row r="426" spans="1:3">
      <c r="A426" s="204" t="s">
        <v>786</v>
      </c>
      <c r="B426" s="210" t="s">
        <v>524</v>
      </c>
      <c r="C426" s="214"/>
    </row>
    <row r="427" spans="1:3">
      <c r="A427" s="204" t="s">
        <v>787</v>
      </c>
      <c r="B427" s="210" t="s">
        <v>524</v>
      </c>
      <c r="C427" s="214"/>
    </row>
    <row r="428" spans="1:3">
      <c r="A428" s="204" t="s">
        <v>788</v>
      </c>
      <c r="B428" s="210" t="s">
        <v>524</v>
      </c>
      <c r="C428" s="214"/>
    </row>
    <row r="429" spans="1:3">
      <c r="A429" s="204" t="s">
        <v>789</v>
      </c>
      <c r="B429" s="210" t="s">
        <v>524</v>
      </c>
      <c r="C429" s="214"/>
    </row>
    <row r="430" spans="1:3">
      <c r="A430" s="204" t="s">
        <v>790</v>
      </c>
      <c r="B430" s="210" t="s">
        <v>524</v>
      </c>
      <c r="C430" s="214"/>
    </row>
    <row r="431" spans="1:3">
      <c r="A431" s="204" t="s">
        <v>791</v>
      </c>
      <c r="B431" s="210">
        <v>203</v>
      </c>
      <c r="C431" s="214">
        <v>1.26875</v>
      </c>
    </row>
    <row r="432" spans="1:3">
      <c r="A432" s="204" t="s">
        <v>792</v>
      </c>
      <c r="B432" s="210">
        <v>203</v>
      </c>
      <c r="C432" s="214">
        <v>1.26875</v>
      </c>
    </row>
    <row r="433" spans="1:3">
      <c r="A433" s="204" t="s">
        <v>793</v>
      </c>
      <c r="B433" s="210" t="s">
        <v>524</v>
      </c>
      <c r="C433" s="214"/>
    </row>
    <row r="434" spans="1:3">
      <c r="A434" s="204" t="s">
        <v>326</v>
      </c>
      <c r="B434" s="210">
        <v>178434</v>
      </c>
      <c r="C434" s="214">
        <v>1.0386</v>
      </c>
    </row>
    <row r="435" spans="1:3">
      <c r="A435" s="204" t="s">
        <v>794</v>
      </c>
      <c r="B435" s="210">
        <v>765</v>
      </c>
      <c r="C435" s="214">
        <v>1.3734</v>
      </c>
    </row>
    <row r="436" spans="1:3">
      <c r="A436" s="204" t="s">
        <v>519</v>
      </c>
      <c r="B436" s="210">
        <v>296</v>
      </c>
      <c r="C436" s="214">
        <v>2.9306999999999999</v>
      </c>
    </row>
    <row r="437" spans="1:3">
      <c r="A437" s="204" t="s">
        <v>520</v>
      </c>
      <c r="B437" s="210">
        <v>18</v>
      </c>
      <c r="C437" s="214">
        <v>0.17649999999999999</v>
      </c>
    </row>
    <row r="438" spans="1:3">
      <c r="A438" s="204" t="s">
        <v>521</v>
      </c>
      <c r="B438" s="210">
        <v>0</v>
      </c>
      <c r="C438" s="214"/>
    </row>
    <row r="439" spans="1:3">
      <c r="A439" s="204" t="s">
        <v>795</v>
      </c>
      <c r="B439" s="210">
        <v>451</v>
      </c>
      <c r="C439" s="214">
        <v>1.274</v>
      </c>
    </row>
    <row r="440" spans="1:3">
      <c r="A440" s="204" t="s">
        <v>796</v>
      </c>
      <c r="B440" s="210">
        <v>160458</v>
      </c>
      <c r="C440" s="214">
        <v>1.0270999999999999</v>
      </c>
    </row>
    <row r="441" spans="1:3">
      <c r="A441" s="204" t="s">
        <v>797</v>
      </c>
      <c r="B441" s="210">
        <v>8519</v>
      </c>
      <c r="C441" s="214">
        <v>1.26</v>
      </c>
    </row>
    <row r="442" spans="1:3">
      <c r="A442" s="204" t="s">
        <v>798</v>
      </c>
      <c r="B442" s="210">
        <v>60446</v>
      </c>
      <c r="C442" s="214">
        <v>1.1163000000000001</v>
      </c>
    </row>
    <row r="443" spans="1:3">
      <c r="A443" s="204" t="s">
        <v>799</v>
      </c>
      <c r="B443" s="210">
        <v>28878</v>
      </c>
      <c r="C443" s="214">
        <v>1.1729000000000001</v>
      </c>
    </row>
    <row r="444" spans="1:3">
      <c r="A444" s="204" t="s">
        <v>800</v>
      </c>
      <c r="B444" s="210">
        <v>31708</v>
      </c>
      <c r="C444" s="214">
        <v>1.1967000000000001</v>
      </c>
    </row>
    <row r="445" spans="1:3">
      <c r="A445" s="204" t="s">
        <v>801</v>
      </c>
      <c r="B445" s="210">
        <v>7</v>
      </c>
      <c r="C445" s="214">
        <v>0.1014</v>
      </c>
    </row>
    <row r="446" spans="1:3">
      <c r="A446" s="204" t="s">
        <v>802</v>
      </c>
      <c r="B446" s="210" t="s">
        <v>524</v>
      </c>
      <c r="C446" s="214"/>
    </row>
    <row r="447" spans="1:3">
      <c r="A447" s="204" t="s">
        <v>803</v>
      </c>
      <c r="B447" s="210" t="s">
        <v>524</v>
      </c>
      <c r="C447" s="214"/>
    </row>
    <row r="448" spans="1:3">
      <c r="A448" s="204" t="s">
        <v>804</v>
      </c>
      <c r="B448" s="210">
        <v>30901</v>
      </c>
      <c r="C448" s="214">
        <v>0.70009999999999994</v>
      </c>
    </row>
    <row r="449" spans="1:3">
      <c r="A449" s="204" t="s">
        <v>805</v>
      </c>
      <c r="B449" s="210">
        <v>5455</v>
      </c>
      <c r="C449" s="214">
        <v>1.1149</v>
      </c>
    </row>
    <row r="450" spans="1:3">
      <c r="A450" s="204" t="s">
        <v>806</v>
      </c>
      <c r="B450" s="210" t="s">
        <v>524</v>
      </c>
      <c r="C450" s="214"/>
    </row>
    <row r="451" spans="1:3">
      <c r="A451" s="204" t="s">
        <v>807</v>
      </c>
      <c r="B451" s="210">
        <v>2060</v>
      </c>
      <c r="C451" s="214">
        <v>1.4948999999999999</v>
      </c>
    </row>
    <row r="452" spans="1:3">
      <c r="A452" s="204" t="s">
        <v>808</v>
      </c>
      <c r="B452" s="210" t="s">
        <v>524</v>
      </c>
      <c r="C452" s="214"/>
    </row>
    <row r="453" spans="1:3">
      <c r="A453" s="204" t="s">
        <v>809</v>
      </c>
      <c r="B453" s="210">
        <v>2261</v>
      </c>
      <c r="C453" s="214">
        <v>0.75490000000000002</v>
      </c>
    </row>
    <row r="454" spans="1:3">
      <c r="A454" s="204" t="s">
        <v>810</v>
      </c>
      <c r="B454" s="210">
        <v>600</v>
      </c>
      <c r="C454" s="214"/>
    </row>
    <row r="455" spans="1:3">
      <c r="A455" s="204" t="s">
        <v>811</v>
      </c>
      <c r="B455" s="210">
        <v>534</v>
      </c>
      <c r="C455" s="214">
        <v>1.0268999999999999</v>
      </c>
    </row>
    <row r="456" spans="1:3">
      <c r="A456" s="204" t="s">
        <v>812</v>
      </c>
      <c r="B456" s="210" t="s">
        <v>524</v>
      </c>
      <c r="C456" s="214"/>
    </row>
    <row r="457" spans="1:3">
      <c r="A457" s="204" t="s">
        <v>813</v>
      </c>
      <c r="B457" s="210" t="s">
        <v>524</v>
      </c>
      <c r="C457" s="214"/>
    </row>
    <row r="458" spans="1:3">
      <c r="A458" s="204" t="s">
        <v>814</v>
      </c>
      <c r="B458" s="210" t="s">
        <v>524</v>
      </c>
      <c r="C458" s="214"/>
    </row>
    <row r="459" spans="1:3">
      <c r="A459" s="204" t="s">
        <v>815</v>
      </c>
      <c r="B459" s="210" t="s">
        <v>524</v>
      </c>
      <c r="C459" s="214"/>
    </row>
    <row r="460" spans="1:3">
      <c r="A460" s="204" t="s">
        <v>816</v>
      </c>
      <c r="B460" s="210" t="s">
        <v>524</v>
      </c>
      <c r="C460" s="214"/>
    </row>
    <row r="461" spans="1:3">
      <c r="A461" s="204" t="s">
        <v>817</v>
      </c>
      <c r="B461" s="210" t="s">
        <v>524</v>
      </c>
      <c r="C461" s="214"/>
    </row>
    <row r="462" spans="1:3">
      <c r="A462" s="204" t="s">
        <v>818</v>
      </c>
      <c r="B462" s="210" t="s">
        <v>524</v>
      </c>
      <c r="C462" s="214"/>
    </row>
    <row r="463" spans="1:3">
      <c r="A463" s="204" t="s">
        <v>819</v>
      </c>
      <c r="B463" s="210" t="s">
        <v>524</v>
      </c>
      <c r="C463" s="214"/>
    </row>
    <row r="464" spans="1:3">
      <c r="A464" s="204" t="s">
        <v>820</v>
      </c>
      <c r="B464" s="210" t="s">
        <v>524</v>
      </c>
      <c r="C464" s="214"/>
    </row>
    <row r="465" spans="1:3">
      <c r="A465" s="204" t="s">
        <v>821</v>
      </c>
      <c r="B465" s="210" t="s">
        <v>524</v>
      </c>
      <c r="C465" s="214"/>
    </row>
    <row r="466" spans="1:3">
      <c r="A466" s="204" t="s">
        <v>822</v>
      </c>
      <c r="B466" s="210" t="s">
        <v>524</v>
      </c>
      <c r="C466" s="214"/>
    </row>
    <row r="467" spans="1:3">
      <c r="A467" s="204" t="s">
        <v>823</v>
      </c>
      <c r="B467" s="210" t="s">
        <v>524</v>
      </c>
      <c r="C467" s="214"/>
    </row>
    <row r="468" spans="1:3">
      <c r="A468" s="204" t="s">
        <v>824</v>
      </c>
      <c r="B468" s="210" t="s">
        <v>524</v>
      </c>
      <c r="C468" s="214"/>
    </row>
    <row r="469" spans="1:3">
      <c r="A469" s="204" t="s">
        <v>825</v>
      </c>
      <c r="B469" s="210" t="s">
        <v>524</v>
      </c>
      <c r="C469" s="214"/>
    </row>
    <row r="470" spans="1:3">
      <c r="A470" s="204" t="s">
        <v>826</v>
      </c>
      <c r="B470" s="210">
        <v>648</v>
      </c>
      <c r="C470" s="214">
        <v>3.3060999999999998</v>
      </c>
    </row>
    <row r="471" spans="1:3">
      <c r="A471" s="204" t="s">
        <v>827</v>
      </c>
      <c r="B471" s="210">
        <v>648</v>
      </c>
      <c r="C471" s="214">
        <v>3.3060999999999998</v>
      </c>
    </row>
    <row r="472" spans="1:3">
      <c r="A472" s="204" t="s">
        <v>828</v>
      </c>
      <c r="B472" s="210" t="s">
        <v>524</v>
      </c>
      <c r="C472" s="214"/>
    </row>
    <row r="473" spans="1:3">
      <c r="A473" s="204" t="s">
        <v>829</v>
      </c>
      <c r="B473" s="210" t="s">
        <v>524</v>
      </c>
      <c r="C473" s="214"/>
    </row>
    <row r="474" spans="1:3">
      <c r="A474" s="204" t="s">
        <v>830</v>
      </c>
      <c r="B474" s="210">
        <v>1118</v>
      </c>
      <c r="C474" s="214">
        <v>0.90669999999999995</v>
      </c>
    </row>
    <row r="475" spans="1:3">
      <c r="A475" s="204" t="s">
        <v>831</v>
      </c>
      <c r="B475" s="210">
        <v>535</v>
      </c>
      <c r="C475" s="214">
        <v>0.68410000000000004</v>
      </c>
    </row>
    <row r="476" spans="1:3">
      <c r="A476" s="204" t="s">
        <v>832</v>
      </c>
      <c r="B476" s="210">
        <v>583</v>
      </c>
      <c r="C476" s="214">
        <v>1.2927</v>
      </c>
    </row>
    <row r="477" spans="1:3">
      <c r="A477" s="204" t="s">
        <v>833</v>
      </c>
      <c r="B477" s="210" t="s">
        <v>524</v>
      </c>
      <c r="C477" s="214"/>
    </row>
    <row r="478" spans="1:3">
      <c r="A478" s="204" t="s">
        <v>834</v>
      </c>
      <c r="B478" s="210" t="s">
        <v>524</v>
      </c>
      <c r="C478" s="214"/>
    </row>
    <row r="479" spans="1:3">
      <c r="A479" s="204" t="s">
        <v>835</v>
      </c>
      <c r="B479" s="210" t="s">
        <v>524</v>
      </c>
      <c r="C479" s="214"/>
    </row>
    <row r="480" spans="1:3">
      <c r="A480" s="204" t="s">
        <v>836</v>
      </c>
      <c r="B480" s="210">
        <v>8878</v>
      </c>
      <c r="C480" s="214">
        <v>1.2215</v>
      </c>
    </row>
    <row r="481" spans="1:3">
      <c r="A481" s="204" t="s">
        <v>837</v>
      </c>
      <c r="B481" s="210">
        <v>800</v>
      </c>
      <c r="C481" s="214"/>
    </row>
    <row r="482" spans="1:3">
      <c r="A482" s="204" t="s">
        <v>838</v>
      </c>
      <c r="B482" s="210">
        <v>20</v>
      </c>
      <c r="C482" s="214"/>
    </row>
    <row r="483" spans="1:3">
      <c r="A483" s="204" t="s">
        <v>839</v>
      </c>
      <c r="B483" s="210" t="s">
        <v>524</v>
      </c>
      <c r="C483" s="214"/>
    </row>
    <row r="484" spans="1:3">
      <c r="A484" s="204" t="s">
        <v>840</v>
      </c>
      <c r="B484" s="210" t="s">
        <v>524</v>
      </c>
      <c r="C484" s="214"/>
    </row>
    <row r="485" spans="1:3">
      <c r="A485" s="204" t="s">
        <v>841</v>
      </c>
      <c r="B485" s="210" t="s">
        <v>524</v>
      </c>
      <c r="C485" s="214"/>
    </row>
    <row r="486" spans="1:3">
      <c r="A486" s="204" t="s">
        <v>842</v>
      </c>
      <c r="B486" s="210">
        <v>8058</v>
      </c>
      <c r="C486" s="214">
        <v>1.1087</v>
      </c>
    </row>
    <row r="487" spans="1:3">
      <c r="A487" s="204" t="s">
        <v>843</v>
      </c>
      <c r="B487" s="210">
        <v>1112</v>
      </c>
      <c r="C487" s="214">
        <v>0.78090000000000004</v>
      </c>
    </row>
    <row r="488" spans="1:3">
      <c r="A488" s="204" t="s">
        <v>844</v>
      </c>
      <c r="B488" s="210">
        <v>1112</v>
      </c>
      <c r="C488" s="214">
        <v>0.78090000000000004</v>
      </c>
    </row>
    <row r="489" spans="1:3">
      <c r="A489" s="204" t="s">
        <v>327</v>
      </c>
      <c r="B489" s="210">
        <v>11829</v>
      </c>
      <c r="C489" s="214">
        <v>1.0932999999999999</v>
      </c>
    </row>
    <row r="490" spans="1:3">
      <c r="A490" s="204" t="s">
        <v>845</v>
      </c>
      <c r="B490" s="210">
        <v>9738</v>
      </c>
      <c r="C490" s="214">
        <v>1.0565</v>
      </c>
    </row>
    <row r="491" spans="1:3">
      <c r="A491" s="204" t="s">
        <v>519</v>
      </c>
      <c r="B491" s="210">
        <v>148</v>
      </c>
      <c r="C491" s="214">
        <v>1.0882000000000001</v>
      </c>
    </row>
    <row r="492" spans="1:3">
      <c r="A492" s="204" t="s">
        <v>520</v>
      </c>
      <c r="B492" s="210">
        <v>77</v>
      </c>
      <c r="C492" s="214">
        <v>1.1158999999999999</v>
      </c>
    </row>
    <row r="493" spans="1:3">
      <c r="A493" s="204" t="s">
        <v>521</v>
      </c>
      <c r="B493" s="210">
        <v>0</v>
      </c>
      <c r="C493" s="214"/>
    </row>
    <row r="494" spans="1:3">
      <c r="A494" s="204" t="s">
        <v>846</v>
      </c>
      <c r="B494" s="210">
        <v>9514</v>
      </c>
      <c r="C494" s="214">
        <v>1.0557000000000001</v>
      </c>
    </row>
    <row r="495" spans="1:3">
      <c r="A495" s="204" t="s">
        <v>847</v>
      </c>
      <c r="B495" s="210">
        <v>2</v>
      </c>
      <c r="C495" s="214"/>
    </row>
    <row r="496" spans="1:3">
      <c r="A496" s="204" t="s">
        <v>848</v>
      </c>
      <c r="B496" s="210">
        <v>2</v>
      </c>
      <c r="C496" s="214"/>
    </row>
    <row r="497" spans="1:3">
      <c r="A497" s="204" t="s">
        <v>849</v>
      </c>
      <c r="B497" s="210" t="s">
        <v>524</v>
      </c>
      <c r="C497" s="214"/>
    </row>
    <row r="498" spans="1:3">
      <c r="A498" s="204" t="s">
        <v>850</v>
      </c>
      <c r="B498" s="210" t="s">
        <v>524</v>
      </c>
      <c r="C498" s="214"/>
    </row>
    <row r="499" spans="1:3">
      <c r="A499" s="204" t="s">
        <v>851</v>
      </c>
      <c r="B499" s="210" t="s">
        <v>524</v>
      </c>
      <c r="C499" s="214"/>
    </row>
    <row r="500" spans="1:3">
      <c r="A500" s="204" t="s">
        <v>852</v>
      </c>
      <c r="B500" s="210" t="s">
        <v>524</v>
      </c>
      <c r="C500" s="214"/>
    </row>
    <row r="501" spans="1:3">
      <c r="A501" s="204" t="s">
        <v>853</v>
      </c>
      <c r="B501" s="210" t="s">
        <v>524</v>
      </c>
      <c r="C501" s="214"/>
    </row>
    <row r="502" spans="1:3">
      <c r="A502" s="204" t="s">
        <v>854</v>
      </c>
      <c r="B502" s="210" t="s">
        <v>524</v>
      </c>
      <c r="C502" s="214"/>
    </row>
    <row r="503" spans="1:3">
      <c r="A503" s="204" t="s">
        <v>855</v>
      </c>
      <c r="B503" s="210" t="s">
        <v>524</v>
      </c>
      <c r="C503" s="214"/>
    </row>
    <row r="504" spans="1:3">
      <c r="A504" s="204" t="s">
        <v>856</v>
      </c>
      <c r="B504" s="210">
        <v>50</v>
      </c>
      <c r="C504" s="214">
        <v>0.22520000000000001</v>
      </c>
    </row>
    <row r="505" spans="1:3">
      <c r="A505" s="204" t="s">
        <v>848</v>
      </c>
      <c r="B505" s="210"/>
      <c r="C505" s="214"/>
    </row>
    <row r="506" spans="1:3">
      <c r="A506" s="204" t="s">
        <v>857</v>
      </c>
      <c r="B506" s="210">
        <v>50</v>
      </c>
      <c r="C506" s="214">
        <v>0.3448</v>
      </c>
    </row>
    <row r="507" spans="1:3">
      <c r="A507" s="204" t="s">
        <v>858</v>
      </c>
      <c r="B507" s="210" t="s">
        <v>524</v>
      </c>
      <c r="C507" s="214"/>
    </row>
    <row r="508" spans="1:3">
      <c r="A508" s="204" t="s">
        <v>859</v>
      </c>
      <c r="B508" s="210" t="s">
        <v>524</v>
      </c>
      <c r="C508" s="214"/>
    </row>
    <row r="509" spans="1:3">
      <c r="A509" s="204" t="s">
        <v>860</v>
      </c>
      <c r="B509" s="210" t="s">
        <v>524</v>
      </c>
      <c r="C509" s="214"/>
    </row>
    <row r="510" spans="1:3">
      <c r="A510" s="204" t="s">
        <v>861</v>
      </c>
      <c r="B510" s="210">
        <v>1352</v>
      </c>
      <c r="C510" s="214">
        <v>1.6113999999999999</v>
      </c>
    </row>
    <row r="511" spans="1:3">
      <c r="A511" s="204" t="s">
        <v>848</v>
      </c>
      <c r="B511" s="210"/>
      <c r="C511" s="214"/>
    </row>
    <row r="512" spans="1:3">
      <c r="A512" s="204" t="s">
        <v>862</v>
      </c>
      <c r="B512" s="210">
        <v>250</v>
      </c>
      <c r="C512" s="214">
        <v>0.5</v>
      </c>
    </row>
    <row r="513" spans="1:3">
      <c r="A513" s="204" t="s">
        <v>863</v>
      </c>
      <c r="B513" s="210">
        <v>430</v>
      </c>
      <c r="C513" s="214">
        <v>6.9355000000000002</v>
      </c>
    </row>
    <row r="514" spans="1:3">
      <c r="A514" s="204" t="s">
        <v>864</v>
      </c>
      <c r="B514" s="210">
        <v>275</v>
      </c>
      <c r="C514" s="214">
        <v>1.3613999999999999</v>
      </c>
    </row>
    <row r="515" spans="1:3">
      <c r="A515" s="204" t="s">
        <v>865</v>
      </c>
      <c r="B515" s="210">
        <v>397</v>
      </c>
      <c r="C515" s="214">
        <v>5.2933000000000003</v>
      </c>
    </row>
    <row r="516" spans="1:3">
      <c r="A516" s="204" t="s">
        <v>866</v>
      </c>
      <c r="B516" s="210">
        <v>113</v>
      </c>
      <c r="C516" s="214"/>
    </row>
    <row r="517" spans="1:3">
      <c r="A517" s="204" t="s">
        <v>848</v>
      </c>
      <c r="B517" s="210"/>
      <c r="C517" s="214"/>
    </row>
    <row r="518" spans="1:3">
      <c r="A518" s="204" t="s">
        <v>867</v>
      </c>
      <c r="B518" s="210">
        <v>30</v>
      </c>
      <c r="C518" s="214"/>
    </row>
    <row r="519" spans="1:3">
      <c r="A519" s="204" t="s">
        <v>868</v>
      </c>
      <c r="B519" s="210">
        <v>83</v>
      </c>
      <c r="C519" s="214"/>
    </row>
    <row r="520" spans="1:3">
      <c r="A520" s="204" t="s">
        <v>869</v>
      </c>
      <c r="B520" s="210" t="s">
        <v>524</v>
      </c>
      <c r="C520" s="214"/>
    </row>
    <row r="521" spans="1:3">
      <c r="A521" s="204" t="s">
        <v>870</v>
      </c>
      <c r="B521" s="210" t="s">
        <v>524</v>
      </c>
      <c r="C521" s="214"/>
    </row>
    <row r="522" spans="1:3">
      <c r="A522" s="204" t="s">
        <v>871</v>
      </c>
      <c r="B522" s="210" t="s">
        <v>524</v>
      </c>
      <c r="C522" s="214"/>
    </row>
    <row r="523" spans="1:3">
      <c r="A523" s="204" t="s">
        <v>872</v>
      </c>
      <c r="B523" s="210" t="s">
        <v>524</v>
      </c>
      <c r="C523" s="214"/>
    </row>
    <row r="524" spans="1:3">
      <c r="A524" s="204" t="s">
        <v>873</v>
      </c>
      <c r="B524" s="210" t="s">
        <v>524</v>
      </c>
      <c r="C524" s="214"/>
    </row>
    <row r="525" spans="1:3">
      <c r="A525" s="204" t="s">
        <v>874</v>
      </c>
      <c r="B525" s="210" t="s">
        <v>524</v>
      </c>
      <c r="C525" s="214"/>
    </row>
    <row r="526" spans="1:3">
      <c r="A526" s="204" t="s">
        <v>875</v>
      </c>
      <c r="B526" s="210">
        <v>504</v>
      </c>
      <c r="C526" s="214">
        <v>1.0723</v>
      </c>
    </row>
    <row r="527" spans="1:3">
      <c r="A527" s="204" t="s">
        <v>848</v>
      </c>
      <c r="B527" s="210">
        <v>124</v>
      </c>
      <c r="C527" s="214">
        <v>1.1922999999999999</v>
      </c>
    </row>
    <row r="528" spans="1:3">
      <c r="A528" s="204" t="s">
        <v>876</v>
      </c>
      <c r="B528" s="210">
        <v>90</v>
      </c>
      <c r="C528" s="214">
        <v>0.86539999999999995</v>
      </c>
    </row>
    <row r="529" spans="1:3">
      <c r="A529" s="204" t="s">
        <v>877</v>
      </c>
      <c r="B529" s="210">
        <v>20</v>
      </c>
      <c r="C529" s="214">
        <v>1.3332999999999999</v>
      </c>
    </row>
    <row r="530" spans="1:3">
      <c r="A530" s="204" t="s">
        <v>878</v>
      </c>
      <c r="B530" s="210">
        <v>25</v>
      </c>
      <c r="C530" s="214">
        <v>1.25</v>
      </c>
    </row>
    <row r="531" spans="1:3">
      <c r="A531" s="204" t="s">
        <v>879</v>
      </c>
      <c r="B531" s="210">
        <v>46</v>
      </c>
      <c r="C531" s="214">
        <v>0.57499999999999996</v>
      </c>
    </row>
    <row r="532" spans="1:3">
      <c r="A532" s="204" t="s">
        <v>880</v>
      </c>
      <c r="B532" s="210">
        <v>199</v>
      </c>
      <c r="C532" s="214">
        <v>1.3536999999999999</v>
      </c>
    </row>
    <row r="533" spans="1:3">
      <c r="A533" s="204" t="s">
        <v>881</v>
      </c>
      <c r="B533" s="210" t="s">
        <v>524</v>
      </c>
      <c r="C533" s="214"/>
    </row>
    <row r="534" spans="1:3">
      <c r="A534" s="204" t="s">
        <v>882</v>
      </c>
      <c r="B534" s="210" t="s">
        <v>524</v>
      </c>
      <c r="C534" s="214"/>
    </row>
    <row r="535" spans="1:3">
      <c r="A535" s="204" t="s">
        <v>883</v>
      </c>
      <c r="B535" s="210" t="s">
        <v>524</v>
      </c>
      <c r="C535" s="214"/>
    </row>
    <row r="536" spans="1:3">
      <c r="A536" s="204" t="s">
        <v>884</v>
      </c>
      <c r="B536" s="210" t="s">
        <v>524</v>
      </c>
      <c r="C536" s="214"/>
    </row>
    <row r="537" spans="1:3">
      <c r="A537" s="204" t="s">
        <v>885</v>
      </c>
      <c r="B537" s="210" t="s">
        <v>524</v>
      </c>
      <c r="C537" s="214"/>
    </row>
    <row r="538" spans="1:3">
      <c r="A538" s="204" t="s">
        <v>886</v>
      </c>
      <c r="B538" s="210" t="s">
        <v>524</v>
      </c>
      <c r="C538" s="214"/>
    </row>
    <row r="539" spans="1:3">
      <c r="A539" s="204" t="s">
        <v>887</v>
      </c>
      <c r="B539" s="210" t="s">
        <v>524</v>
      </c>
      <c r="C539" s="214"/>
    </row>
    <row r="540" spans="1:3">
      <c r="A540" s="204" t="s">
        <v>888</v>
      </c>
      <c r="B540" s="210" t="s">
        <v>524</v>
      </c>
      <c r="C540" s="214"/>
    </row>
    <row r="541" spans="1:3">
      <c r="A541" s="204" t="s">
        <v>889</v>
      </c>
      <c r="B541" s="210">
        <v>70</v>
      </c>
      <c r="C541" s="214">
        <v>3.1818</v>
      </c>
    </row>
    <row r="542" spans="1:3">
      <c r="A542" s="204" t="s">
        <v>890</v>
      </c>
      <c r="B542" s="210" t="s">
        <v>524</v>
      </c>
      <c r="C542" s="214"/>
    </row>
    <row r="543" spans="1:3">
      <c r="A543" s="204" t="s">
        <v>891</v>
      </c>
      <c r="B543" s="210" t="s">
        <v>524</v>
      </c>
      <c r="C543" s="214"/>
    </row>
    <row r="544" spans="1:3">
      <c r="A544" s="204" t="s">
        <v>892</v>
      </c>
      <c r="B544" s="210">
        <v>70</v>
      </c>
      <c r="C544" s="214">
        <v>3.1818</v>
      </c>
    </row>
    <row r="545" spans="1:3">
      <c r="A545" s="204" t="s">
        <v>328</v>
      </c>
      <c r="B545" s="210">
        <v>16501</v>
      </c>
      <c r="C545" s="214">
        <v>1.2210000000000001</v>
      </c>
    </row>
    <row r="546" spans="1:3">
      <c r="A546" s="204" t="s">
        <v>893</v>
      </c>
      <c r="B546" s="210">
        <v>12459</v>
      </c>
      <c r="C546" s="214">
        <v>1.2077</v>
      </c>
    </row>
    <row r="547" spans="1:3">
      <c r="A547" s="204" t="s">
        <v>519</v>
      </c>
      <c r="B547" s="210">
        <v>151</v>
      </c>
      <c r="C547" s="214">
        <v>1.2377</v>
      </c>
    </row>
    <row r="548" spans="1:3">
      <c r="A548" s="204" t="s">
        <v>520</v>
      </c>
      <c r="B548" s="210">
        <v>17</v>
      </c>
      <c r="C548" s="214">
        <v>2.125</v>
      </c>
    </row>
    <row r="549" spans="1:3">
      <c r="A549" s="204" t="s">
        <v>521</v>
      </c>
      <c r="B549" s="210">
        <v>0</v>
      </c>
      <c r="C549" s="214"/>
    </row>
    <row r="550" spans="1:3">
      <c r="A550" s="204" t="s">
        <v>894</v>
      </c>
      <c r="B550" s="210">
        <v>526</v>
      </c>
      <c r="C550" s="214">
        <v>0.86509999999999998</v>
      </c>
    </row>
    <row r="551" spans="1:3">
      <c r="A551" s="204" t="s">
        <v>895</v>
      </c>
      <c r="B551" s="210" t="s">
        <v>524</v>
      </c>
      <c r="C551" s="214"/>
    </row>
    <row r="552" spans="1:3">
      <c r="A552" s="204" t="s">
        <v>896</v>
      </c>
      <c r="B552" s="210">
        <v>374</v>
      </c>
      <c r="C552" s="214">
        <v>1.0778000000000001</v>
      </c>
    </row>
    <row r="553" spans="1:3">
      <c r="A553" s="204" t="s">
        <v>897</v>
      </c>
      <c r="B553" s="210" t="s">
        <v>524</v>
      </c>
      <c r="C553" s="214"/>
    </row>
    <row r="554" spans="1:3">
      <c r="A554" s="204" t="s">
        <v>898</v>
      </c>
      <c r="B554" s="210">
        <v>25</v>
      </c>
      <c r="C554" s="214">
        <v>0.5</v>
      </c>
    </row>
    <row r="555" spans="1:3">
      <c r="A555" s="204" t="s">
        <v>899</v>
      </c>
      <c r="B555" s="210">
        <v>1072</v>
      </c>
      <c r="C555" s="214">
        <v>1.6145</v>
      </c>
    </row>
    <row r="556" spans="1:3">
      <c r="A556" s="204" t="s">
        <v>900</v>
      </c>
      <c r="B556" s="210">
        <v>144</v>
      </c>
      <c r="C556" s="214">
        <v>2.1818</v>
      </c>
    </row>
    <row r="557" spans="1:3">
      <c r="A557" s="204" t="s">
        <v>901</v>
      </c>
      <c r="B557" s="210">
        <v>58</v>
      </c>
      <c r="C557" s="214">
        <v>1.8125</v>
      </c>
    </row>
    <row r="558" spans="1:3">
      <c r="A558" s="204" t="s">
        <v>902</v>
      </c>
      <c r="B558" s="210">
        <v>241</v>
      </c>
      <c r="C558" s="214">
        <v>1.1106</v>
      </c>
    </row>
    <row r="559" spans="1:3">
      <c r="A559" s="204" t="s">
        <v>903</v>
      </c>
      <c r="B559" s="210">
        <v>9852</v>
      </c>
      <c r="C559" s="214">
        <v>1.2013</v>
      </c>
    </row>
    <row r="560" spans="1:3">
      <c r="A560" s="204" t="s">
        <v>904</v>
      </c>
      <c r="B560" s="210">
        <v>679</v>
      </c>
      <c r="C560" s="214">
        <v>2.8771</v>
      </c>
    </row>
    <row r="561" spans="1:3">
      <c r="A561" s="204" t="s">
        <v>519</v>
      </c>
      <c r="B561" s="210"/>
      <c r="C561" s="214"/>
    </row>
    <row r="562" spans="1:3">
      <c r="A562" s="204" t="s">
        <v>520</v>
      </c>
      <c r="B562" s="210"/>
      <c r="C562" s="214"/>
    </row>
    <row r="563" spans="1:3">
      <c r="A563" s="204" t="s">
        <v>521</v>
      </c>
      <c r="B563" s="210"/>
      <c r="C563" s="214"/>
    </row>
    <row r="564" spans="1:3">
      <c r="A564" s="204" t="s">
        <v>905</v>
      </c>
      <c r="B564" s="210">
        <v>599</v>
      </c>
      <c r="C564" s="214">
        <v>3.0406</v>
      </c>
    </row>
    <row r="565" spans="1:3">
      <c r="A565" s="204" t="s">
        <v>906</v>
      </c>
      <c r="B565" s="210">
        <v>64</v>
      </c>
      <c r="C565" s="214">
        <v>1.641</v>
      </c>
    </row>
    <row r="566" spans="1:3">
      <c r="A566" s="204" t="s">
        <v>907</v>
      </c>
      <c r="B566" s="210" t="s">
        <v>524</v>
      </c>
      <c r="C566" s="214"/>
    </row>
    <row r="567" spans="1:3">
      <c r="A567" s="204" t="s">
        <v>908</v>
      </c>
      <c r="B567" s="210">
        <v>16</v>
      </c>
      <c r="C567" s="214"/>
    </row>
    <row r="568" spans="1:3">
      <c r="A568" s="204" t="s">
        <v>909</v>
      </c>
      <c r="B568" s="210">
        <v>442</v>
      </c>
      <c r="C568" s="214">
        <v>1.0327</v>
      </c>
    </row>
    <row r="569" spans="1:3">
      <c r="A569" s="204" t="s">
        <v>519</v>
      </c>
      <c r="B569" s="210"/>
      <c r="C569" s="214"/>
    </row>
    <row r="570" spans="1:3">
      <c r="A570" s="204" t="s">
        <v>520</v>
      </c>
      <c r="B570" s="210"/>
      <c r="C570" s="214"/>
    </row>
    <row r="571" spans="1:3">
      <c r="A571" s="204" t="s">
        <v>521</v>
      </c>
      <c r="B571" s="210"/>
      <c r="C571" s="214"/>
    </row>
    <row r="572" spans="1:3">
      <c r="A572" s="204" t="s">
        <v>910</v>
      </c>
      <c r="B572" s="210" t="s">
        <v>524</v>
      </c>
      <c r="C572" s="214"/>
    </row>
    <row r="573" spans="1:3">
      <c r="A573" s="204" t="s">
        <v>911</v>
      </c>
      <c r="B573" s="210">
        <v>13</v>
      </c>
      <c r="C573" s="214"/>
    </row>
    <row r="574" spans="1:3">
      <c r="A574" s="204" t="s">
        <v>912</v>
      </c>
      <c r="B574" s="210" t="s">
        <v>524</v>
      </c>
      <c r="C574" s="214"/>
    </row>
    <row r="575" spans="1:3">
      <c r="A575" s="204" t="s">
        <v>913</v>
      </c>
      <c r="B575" s="210">
        <v>10</v>
      </c>
      <c r="C575" s="214">
        <v>1</v>
      </c>
    </row>
    <row r="576" spans="1:3">
      <c r="A576" s="204" t="s">
        <v>914</v>
      </c>
      <c r="B576" s="210">
        <v>418</v>
      </c>
      <c r="C576" s="214">
        <v>1.0801000000000001</v>
      </c>
    </row>
    <row r="577" spans="1:3">
      <c r="A577" s="204" t="s">
        <v>915</v>
      </c>
      <c r="B577" s="210" t="s">
        <v>524</v>
      </c>
      <c r="C577" s="214"/>
    </row>
    <row r="578" spans="1:3">
      <c r="A578" s="204" t="s">
        <v>916</v>
      </c>
      <c r="B578" s="210">
        <v>1</v>
      </c>
      <c r="C578" s="214">
        <v>3.2300000000000002E-2</v>
      </c>
    </row>
    <row r="579" spans="1:3">
      <c r="A579" s="204" t="s">
        <v>917</v>
      </c>
      <c r="B579" s="210">
        <v>2599</v>
      </c>
      <c r="C579" s="214">
        <v>1.167</v>
      </c>
    </row>
    <row r="580" spans="1:3">
      <c r="A580" s="204" t="s">
        <v>519</v>
      </c>
      <c r="B580" s="210">
        <v>58</v>
      </c>
      <c r="C580" s="214">
        <v>1.0741000000000001</v>
      </c>
    </row>
    <row r="581" spans="1:3">
      <c r="A581" s="204" t="s">
        <v>520</v>
      </c>
      <c r="B581" s="210"/>
      <c r="C581" s="214"/>
    </row>
    <row r="582" spans="1:3">
      <c r="A582" s="204" t="s">
        <v>521</v>
      </c>
      <c r="B582" s="210"/>
      <c r="C582" s="214"/>
    </row>
    <row r="583" spans="1:3">
      <c r="A583" s="204" t="s">
        <v>918</v>
      </c>
      <c r="B583" s="210">
        <v>251</v>
      </c>
      <c r="C583" s="214">
        <v>1.1460999999999999</v>
      </c>
    </row>
    <row r="584" spans="1:3">
      <c r="A584" s="204" t="s">
        <v>919</v>
      </c>
      <c r="B584" s="210">
        <v>1859</v>
      </c>
      <c r="C584" s="214">
        <v>1.0004999999999999</v>
      </c>
    </row>
    <row r="585" spans="1:3">
      <c r="A585" s="204" t="s">
        <v>920</v>
      </c>
      <c r="B585" s="210">
        <v>67</v>
      </c>
      <c r="C585" s="214">
        <v>1.0307999999999999</v>
      </c>
    </row>
    <row r="586" spans="1:3">
      <c r="A586" s="204" t="s">
        <v>921</v>
      </c>
      <c r="B586" s="210" t="s">
        <v>524</v>
      </c>
      <c r="C586" s="214"/>
    </row>
    <row r="587" spans="1:3">
      <c r="A587" s="204" t="s">
        <v>922</v>
      </c>
      <c r="B587" s="210" t="s">
        <v>524</v>
      </c>
      <c r="C587" s="214"/>
    </row>
    <row r="588" spans="1:3">
      <c r="A588" s="204" t="s">
        <v>923</v>
      </c>
      <c r="B588" s="210" t="s">
        <v>524</v>
      </c>
      <c r="C588" s="214"/>
    </row>
    <row r="589" spans="1:3">
      <c r="A589" s="204" t="s">
        <v>924</v>
      </c>
      <c r="B589" s="210">
        <v>365</v>
      </c>
      <c r="C589" s="214">
        <v>11.7742</v>
      </c>
    </row>
    <row r="590" spans="1:3">
      <c r="A590" s="204" t="s">
        <v>925</v>
      </c>
      <c r="B590" s="210">
        <v>322</v>
      </c>
      <c r="C590" s="214">
        <v>1.0488999999999999</v>
      </c>
    </row>
    <row r="591" spans="1:3">
      <c r="A591" s="204" t="s">
        <v>926</v>
      </c>
      <c r="B591" s="210">
        <v>61</v>
      </c>
      <c r="C591" s="214">
        <v>1.0892999999999999</v>
      </c>
    </row>
    <row r="592" spans="1:3">
      <c r="A592" s="204" t="s">
        <v>927</v>
      </c>
      <c r="B592" s="210">
        <v>60</v>
      </c>
      <c r="C592" s="214">
        <v>1</v>
      </c>
    </row>
    <row r="593" spans="1:3">
      <c r="A593" s="204" t="s">
        <v>928</v>
      </c>
      <c r="B593" s="210">
        <v>101</v>
      </c>
      <c r="C593" s="214">
        <v>0.52880000000000005</v>
      </c>
    </row>
    <row r="594" spans="1:3">
      <c r="A594" s="204" t="s">
        <v>291</v>
      </c>
      <c r="B594" s="210">
        <v>31449</v>
      </c>
      <c r="C594" s="214">
        <v>1.1988000000000001</v>
      </c>
    </row>
    <row r="595" spans="1:3">
      <c r="A595" s="204" t="s">
        <v>929</v>
      </c>
      <c r="B595" s="210">
        <v>1695</v>
      </c>
      <c r="C595" s="214">
        <v>1.6439999999999999</v>
      </c>
    </row>
    <row r="596" spans="1:3">
      <c r="A596" s="204" t="s">
        <v>519</v>
      </c>
      <c r="B596" s="210">
        <v>340</v>
      </c>
      <c r="C596" s="214">
        <v>1.9318</v>
      </c>
    </row>
    <row r="597" spans="1:3">
      <c r="A597" s="204" t="s">
        <v>520</v>
      </c>
      <c r="B597" s="210">
        <v>33</v>
      </c>
      <c r="C597" s="214"/>
    </row>
    <row r="598" spans="1:3">
      <c r="A598" s="204" t="s">
        <v>521</v>
      </c>
      <c r="B598" s="210">
        <v>0</v>
      </c>
      <c r="C598" s="214"/>
    </row>
    <row r="599" spans="1:3">
      <c r="A599" s="204" t="s">
        <v>930</v>
      </c>
      <c r="B599" s="210" t="s">
        <v>524</v>
      </c>
      <c r="C599" s="214"/>
    </row>
    <row r="600" spans="1:3">
      <c r="A600" s="204" t="s">
        <v>931</v>
      </c>
      <c r="B600" s="210">
        <v>104</v>
      </c>
      <c r="C600" s="214">
        <v>1.3165</v>
      </c>
    </row>
    <row r="601" spans="1:3">
      <c r="A601" s="204" t="s">
        <v>932</v>
      </c>
      <c r="B601" s="210">
        <v>156</v>
      </c>
      <c r="C601" s="214">
        <v>1.4054</v>
      </c>
    </row>
    <row r="602" spans="1:3">
      <c r="A602" s="204" t="s">
        <v>933</v>
      </c>
      <c r="B602" s="210">
        <v>67</v>
      </c>
      <c r="C602" s="214">
        <v>0.87009999999999998</v>
      </c>
    </row>
    <row r="603" spans="1:3">
      <c r="A603" s="204" t="s">
        <v>563</v>
      </c>
      <c r="B603" s="210"/>
      <c r="C603" s="214"/>
    </row>
    <row r="604" spans="1:3">
      <c r="A604" s="204" t="s">
        <v>934</v>
      </c>
      <c r="B604" s="210">
        <v>838</v>
      </c>
      <c r="C604" s="214">
        <v>1.5099</v>
      </c>
    </row>
    <row r="605" spans="1:3">
      <c r="A605" s="204" t="s">
        <v>935</v>
      </c>
      <c r="B605" s="210" t="s">
        <v>524</v>
      </c>
      <c r="C605" s="214"/>
    </row>
    <row r="606" spans="1:3">
      <c r="A606" s="204" t="s">
        <v>936</v>
      </c>
      <c r="B606" s="210">
        <v>16</v>
      </c>
      <c r="C606" s="214"/>
    </row>
    <row r="607" spans="1:3">
      <c r="A607" s="204" t="s">
        <v>937</v>
      </c>
      <c r="B607" s="210" t="s">
        <v>524</v>
      </c>
      <c r="C607" s="214"/>
    </row>
    <row r="608" spans="1:3">
      <c r="A608" s="204" t="s">
        <v>938</v>
      </c>
      <c r="B608" s="210">
        <v>140</v>
      </c>
      <c r="C608" s="214">
        <v>6.0869999999999997</v>
      </c>
    </row>
    <row r="609" spans="1:3">
      <c r="A609" s="204" t="s">
        <v>939</v>
      </c>
      <c r="B609" s="210">
        <v>2373</v>
      </c>
      <c r="C609" s="214">
        <v>3.4948000000000001</v>
      </c>
    </row>
    <row r="610" spans="1:3">
      <c r="A610" s="204" t="s">
        <v>519</v>
      </c>
      <c r="B610" s="210">
        <v>286</v>
      </c>
      <c r="C610" s="214">
        <v>1.7229000000000001</v>
      </c>
    </row>
    <row r="611" spans="1:3">
      <c r="A611" s="204" t="s">
        <v>520</v>
      </c>
      <c r="B611" s="210">
        <v>12</v>
      </c>
      <c r="C611" s="214">
        <v>0.46150000000000002</v>
      </c>
    </row>
    <row r="612" spans="1:3">
      <c r="A612" s="204" t="s">
        <v>521</v>
      </c>
      <c r="B612" s="210"/>
      <c r="C612" s="214"/>
    </row>
    <row r="613" spans="1:3">
      <c r="A613" s="204" t="s">
        <v>940</v>
      </c>
      <c r="B613" s="210" t="s">
        <v>524</v>
      </c>
      <c r="C613" s="214"/>
    </row>
    <row r="614" spans="1:3">
      <c r="A614" s="204" t="s">
        <v>941</v>
      </c>
      <c r="B614" s="210">
        <v>440</v>
      </c>
      <c r="C614" s="214">
        <v>2.1255999999999999</v>
      </c>
    </row>
    <row r="615" spans="1:3">
      <c r="A615" s="204" t="s">
        <v>942</v>
      </c>
      <c r="B615" s="210" t="s">
        <v>524</v>
      </c>
      <c r="C615" s="214"/>
    </row>
    <row r="616" spans="1:3">
      <c r="A616" s="204" t="s">
        <v>943</v>
      </c>
      <c r="B616" s="210">
        <v>30</v>
      </c>
      <c r="C616" s="214">
        <v>1.7646999999999999</v>
      </c>
    </row>
    <row r="617" spans="1:3">
      <c r="A617" s="204" t="s">
        <v>944</v>
      </c>
      <c r="B617" s="210">
        <v>1022</v>
      </c>
      <c r="C617" s="214">
        <v>4.8899999999999997</v>
      </c>
    </row>
    <row r="618" spans="1:3">
      <c r="A618" s="204" t="s">
        <v>945</v>
      </c>
      <c r="B618" s="210" t="s">
        <v>524</v>
      </c>
      <c r="C618" s="214"/>
    </row>
    <row r="619" spans="1:3">
      <c r="A619" s="204" t="s">
        <v>946</v>
      </c>
      <c r="B619" s="210">
        <v>584</v>
      </c>
      <c r="C619" s="214">
        <v>10.8148</v>
      </c>
    </row>
    <row r="620" spans="1:3">
      <c r="A620" s="204" t="s">
        <v>947</v>
      </c>
      <c r="B620" s="210">
        <v>129</v>
      </c>
      <c r="C620" s="214"/>
    </row>
    <row r="621" spans="1:3">
      <c r="A621" s="204" t="s">
        <v>948</v>
      </c>
      <c r="B621" s="210">
        <v>128</v>
      </c>
      <c r="C621" s="214"/>
    </row>
    <row r="622" spans="1:3">
      <c r="A622" s="204" t="s">
        <v>949</v>
      </c>
      <c r="B622" s="210" t="s">
        <v>524</v>
      </c>
      <c r="C622" s="214"/>
    </row>
    <row r="623" spans="1:3">
      <c r="A623" s="204" t="s">
        <v>950</v>
      </c>
      <c r="B623" s="210" t="s">
        <v>524</v>
      </c>
      <c r="C623" s="214"/>
    </row>
    <row r="624" spans="1:3">
      <c r="A624" s="204" t="s">
        <v>951</v>
      </c>
      <c r="B624" s="210">
        <v>0</v>
      </c>
      <c r="C624" s="214"/>
    </row>
    <row r="625" spans="1:3">
      <c r="A625" s="204" t="s">
        <v>952</v>
      </c>
      <c r="B625" s="210">
        <v>0</v>
      </c>
      <c r="C625" s="214"/>
    </row>
    <row r="626" spans="1:3">
      <c r="A626" s="204" t="s">
        <v>953</v>
      </c>
      <c r="B626" s="210" t="s">
        <v>524</v>
      </c>
      <c r="C626" s="214"/>
    </row>
    <row r="627" spans="1:3">
      <c r="A627" s="204" t="s">
        <v>954</v>
      </c>
      <c r="B627" s="210" t="s">
        <v>524</v>
      </c>
      <c r="C627" s="214"/>
    </row>
    <row r="628" spans="1:3">
      <c r="A628" s="204" t="s">
        <v>955</v>
      </c>
      <c r="B628" s="210">
        <v>3571</v>
      </c>
      <c r="C628" s="214">
        <v>0.35470000000000002</v>
      </c>
    </row>
    <row r="629" spans="1:3">
      <c r="A629" s="204" t="s">
        <v>956</v>
      </c>
      <c r="B629" s="210">
        <v>1574</v>
      </c>
      <c r="C629" s="214">
        <v>0.24909999999999999</v>
      </c>
    </row>
    <row r="630" spans="1:3">
      <c r="A630" s="204" t="s">
        <v>957</v>
      </c>
      <c r="B630" s="210">
        <v>1441</v>
      </c>
      <c r="C630" s="214">
        <v>0.38450000000000001</v>
      </c>
    </row>
    <row r="631" spans="1:3">
      <c r="A631" s="204" t="s">
        <v>958</v>
      </c>
      <c r="B631" s="210" t="s">
        <v>524</v>
      </c>
      <c r="C631" s="214"/>
    </row>
    <row r="632" spans="1:3">
      <c r="A632" s="204" t="s">
        <v>959</v>
      </c>
      <c r="B632" s="210" t="s">
        <v>524</v>
      </c>
      <c r="C632" s="214"/>
    </row>
    <row r="633" spans="1:3">
      <c r="A633" s="204" t="s">
        <v>960</v>
      </c>
      <c r="B633" s="210">
        <v>163</v>
      </c>
      <c r="C633" s="214"/>
    </row>
    <row r="634" spans="1:3">
      <c r="A634" s="204" t="s">
        <v>961</v>
      </c>
      <c r="B634" s="210" t="s">
        <v>524</v>
      </c>
      <c r="C634" s="214"/>
    </row>
    <row r="635" spans="1:3">
      <c r="A635" s="204" t="s">
        <v>962</v>
      </c>
      <c r="B635" s="210" t="s">
        <v>524</v>
      </c>
      <c r="C635" s="214"/>
    </row>
    <row r="636" spans="1:3">
      <c r="A636" s="204" t="s">
        <v>963</v>
      </c>
      <c r="B636" s="210">
        <v>393</v>
      </c>
      <c r="C636" s="214"/>
    </row>
    <row r="637" spans="1:3">
      <c r="A637" s="204" t="s">
        <v>964</v>
      </c>
      <c r="B637" s="210" t="s">
        <v>524</v>
      </c>
      <c r="C637" s="214"/>
    </row>
    <row r="638" spans="1:3">
      <c r="A638" s="204" t="s">
        <v>965</v>
      </c>
      <c r="B638" s="210" t="s">
        <v>524</v>
      </c>
      <c r="C638" s="214"/>
    </row>
    <row r="639" spans="1:3">
      <c r="A639" s="204" t="s">
        <v>966</v>
      </c>
      <c r="B639" s="210" t="s">
        <v>524</v>
      </c>
      <c r="C639" s="214"/>
    </row>
    <row r="640" spans="1:3">
      <c r="A640" s="204" t="s">
        <v>967</v>
      </c>
      <c r="B640" s="210" t="s">
        <v>524</v>
      </c>
      <c r="C640" s="214"/>
    </row>
    <row r="641" spans="1:3">
      <c r="A641" s="204" t="s">
        <v>968</v>
      </c>
      <c r="B641" s="210">
        <v>595</v>
      </c>
      <c r="C641" s="214">
        <v>1.0587</v>
      </c>
    </row>
    <row r="642" spans="1:3">
      <c r="A642" s="204" t="s">
        <v>969</v>
      </c>
      <c r="B642" s="210">
        <v>26</v>
      </c>
      <c r="C642" s="214"/>
    </row>
    <row r="643" spans="1:3">
      <c r="A643" s="204" t="s">
        <v>970</v>
      </c>
      <c r="B643" s="210" t="s">
        <v>524</v>
      </c>
      <c r="C643" s="214"/>
    </row>
    <row r="644" spans="1:3">
      <c r="A644" s="204" t="s">
        <v>971</v>
      </c>
      <c r="B644" s="210" t="s">
        <v>524</v>
      </c>
      <c r="C644" s="214"/>
    </row>
    <row r="645" spans="1:3">
      <c r="A645" s="204" t="s">
        <v>972</v>
      </c>
      <c r="B645" s="210" t="s">
        <v>524</v>
      </c>
      <c r="C645" s="214"/>
    </row>
    <row r="646" spans="1:3">
      <c r="A646" s="204" t="s">
        <v>973</v>
      </c>
      <c r="B646" s="210" t="s">
        <v>524</v>
      </c>
      <c r="C646" s="214"/>
    </row>
    <row r="647" spans="1:3">
      <c r="A647" s="204" t="s">
        <v>974</v>
      </c>
      <c r="B647" s="210" t="s">
        <v>524</v>
      </c>
      <c r="C647" s="214"/>
    </row>
    <row r="648" spans="1:3">
      <c r="A648" s="204" t="s">
        <v>975</v>
      </c>
      <c r="B648" s="210" t="s">
        <v>524</v>
      </c>
      <c r="C648" s="214"/>
    </row>
    <row r="649" spans="1:3">
      <c r="A649" s="204" t="s">
        <v>976</v>
      </c>
      <c r="B649" s="210" t="s">
        <v>524</v>
      </c>
      <c r="C649" s="214"/>
    </row>
    <row r="650" spans="1:3">
      <c r="A650" s="204" t="s">
        <v>977</v>
      </c>
      <c r="B650" s="210" t="s">
        <v>524</v>
      </c>
      <c r="C650" s="214"/>
    </row>
    <row r="651" spans="1:3">
      <c r="A651" s="204" t="s">
        <v>978</v>
      </c>
      <c r="B651" s="210">
        <v>569</v>
      </c>
      <c r="C651" s="214">
        <v>1.0125</v>
      </c>
    </row>
    <row r="652" spans="1:3">
      <c r="A652" s="204" t="s">
        <v>979</v>
      </c>
      <c r="B652" s="210">
        <v>8451</v>
      </c>
      <c r="C652" s="214">
        <v>1.7533000000000001</v>
      </c>
    </row>
    <row r="653" spans="1:3">
      <c r="A653" s="204" t="s">
        <v>980</v>
      </c>
      <c r="B653" s="210">
        <v>834</v>
      </c>
      <c r="C653" s="214">
        <v>1.8051999999999999</v>
      </c>
    </row>
    <row r="654" spans="1:3">
      <c r="A654" s="204" t="s">
        <v>981</v>
      </c>
      <c r="B654" s="210">
        <v>70</v>
      </c>
      <c r="C654" s="214"/>
    </row>
    <row r="655" spans="1:3">
      <c r="A655" s="204" t="s">
        <v>982</v>
      </c>
      <c r="B655" s="210">
        <v>470</v>
      </c>
      <c r="C655" s="214">
        <v>3.4058000000000002</v>
      </c>
    </row>
    <row r="656" spans="1:3">
      <c r="A656" s="204" t="s">
        <v>983</v>
      </c>
      <c r="B656" s="210">
        <v>95</v>
      </c>
      <c r="C656" s="214">
        <v>0.87160000000000004</v>
      </c>
    </row>
    <row r="657" spans="1:3">
      <c r="A657" s="204" t="s">
        <v>984</v>
      </c>
      <c r="B657" s="210">
        <v>4048</v>
      </c>
      <c r="C657" s="214">
        <v>3.3399000000000001</v>
      </c>
    </row>
    <row r="658" spans="1:3">
      <c r="A658" s="204" t="s">
        <v>985</v>
      </c>
      <c r="B658" s="210">
        <v>63</v>
      </c>
      <c r="C658" s="214">
        <v>0.36209999999999998</v>
      </c>
    </row>
    <row r="659" spans="1:3">
      <c r="A659" s="204" t="s">
        <v>986</v>
      </c>
      <c r="B659" s="210">
        <v>2872</v>
      </c>
      <c r="C659" s="214">
        <v>1.0539000000000001</v>
      </c>
    </row>
    <row r="660" spans="1:3">
      <c r="A660" s="204" t="s">
        <v>987</v>
      </c>
      <c r="B660" s="210">
        <v>1955</v>
      </c>
      <c r="C660" s="214">
        <v>1.0150999999999999</v>
      </c>
    </row>
    <row r="661" spans="1:3">
      <c r="A661" s="204" t="s">
        <v>988</v>
      </c>
      <c r="B661" s="210">
        <v>1334</v>
      </c>
      <c r="C661" s="214">
        <v>0.88290000000000002</v>
      </c>
    </row>
    <row r="662" spans="1:3">
      <c r="A662" s="204" t="s">
        <v>989</v>
      </c>
      <c r="B662" s="210">
        <v>562</v>
      </c>
      <c r="C662" s="214">
        <v>1.544</v>
      </c>
    </row>
    <row r="663" spans="1:3">
      <c r="A663" s="204" t="s">
        <v>990</v>
      </c>
      <c r="B663" s="210">
        <v>48</v>
      </c>
      <c r="C663" s="214">
        <v>1.0213000000000001</v>
      </c>
    </row>
    <row r="664" spans="1:3">
      <c r="A664" s="204" t="s">
        <v>991</v>
      </c>
      <c r="B664" s="210" t="s">
        <v>524</v>
      </c>
      <c r="C664" s="214"/>
    </row>
    <row r="665" spans="1:3">
      <c r="A665" s="204" t="s">
        <v>992</v>
      </c>
      <c r="B665" s="210">
        <v>12</v>
      </c>
      <c r="C665" s="214">
        <v>3</v>
      </c>
    </row>
    <row r="666" spans="1:3">
      <c r="A666" s="204" t="s">
        <v>993</v>
      </c>
      <c r="B666" s="210">
        <v>6342</v>
      </c>
      <c r="C666" s="214">
        <v>1.3826000000000001</v>
      </c>
    </row>
    <row r="667" spans="1:3">
      <c r="A667" s="204" t="s">
        <v>994</v>
      </c>
      <c r="B667" s="210">
        <v>48</v>
      </c>
      <c r="C667" s="214">
        <v>1.1163000000000001</v>
      </c>
    </row>
    <row r="668" spans="1:3">
      <c r="A668" s="204" t="s">
        <v>995</v>
      </c>
      <c r="B668" s="210">
        <v>4028</v>
      </c>
      <c r="C668" s="214">
        <v>1.1382000000000001</v>
      </c>
    </row>
    <row r="669" spans="1:3">
      <c r="A669" s="204" t="s">
        <v>996</v>
      </c>
      <c r="B669" s="210" t="s">
        <v>524</v>
      </c>
      <c r="C669" s="214"/>
    </row>
    <row r="670" spans="1:3">
      <c r="A670" s="204" t="s">
        <v>997</v>
      </c>
      <c r="B670" s="210">
        <v>1222</v>
      </c>
      <c r="C670" s="214">
        <v>19.709700000000002</v>
      </c>
    </row>
    <row r="671" spans="1:3">
      <c r="A671" s="204" t="s">
        <v>998</v>
      </c>
      <c r="B671" s="210">
        <v>856</v>
      </c>
      <c r="C671" s="214">
        <v>1.1694</v>
      </c>
    </row>
    <row r="672" spans="1:3">
      <c r="A672" s="204" t="s">
        <v>999</v>
      </c>
      <c r="B672" s="210">
        <v>188</v>
      </c>
      <c r="C672" s="214">
        <v>0.8952</v>
      </c>
    </row>
    <row r="673" spans="1:3">
      <c r="A673" s="204" t="s">
        <v>1000</v>
      </c>
      <c r="B673" s="210">
        <v>2735</v>
      </c>
      <c r="C673" s="214">
        <v>2.5874999999999999</v>
      </c>
    </row>
    <row r="674" spans="1:3">
      <c r="A674" s="204" t="s">
        <v>519</v>
      </c>
      <c r="B674" s="210">
        <v>68</v>
      </c>
      <c r="C674" s="214">
        <v>1.2593000000000001</v>
      </c>
    </row>
    <row r="675" spans="1:3">
      <c r="A675" s="204" t="s">
        <v>520</v>
      </c>
      <c r="B675" s="210"/>
      <c r="C675" s="214"/>
    </row>
    <row r="676" spans="1:3">
      <c r="A676" s="204" t="s">
        <v>521</v>
      </c>
      <c r="B676" s="210"/>
      <c r="C676" s="214">
        <v>0</v>
      </c>
    </row>
    <row r="677" spans="1:3">
      <c r="A677" s="204" t="s">
        <v>1001</v>
      </c>
      <c r="B677" s="210">
        <v>428</v>
      </c>
      <c r="C677" s="214">
        <v>1.4218999999999999</v>
      </c>
    </row>
    <row r="678" spans="1:3">
      <c r="A678" s="204" t="s">
        <v>1002</v>
      </c>
      <c r="B678" s="210">
        <v>263</v>
      </c>
      <c r="C678" s="214">
        <v>1.3149999999999999</v>
      </c>
    </row>
    <row r="679" spans="1:3">
      <c r="A679" s="204" t="s">
        <v>1003</v>
      </c>
      <c r="B679" s="210">
        <v>14</v>
      </c>
      <c r="C679" s="214"/>
    </row>
    <row r="680" spans="1:3">
      <c r="A680" s="204" t="s">
        <v>1004</v>
      </c>
      <c r="B680" s="210">
        <v>1962</v>
      </c>
      <c r="C680" s="214">
        <v>4.8806000000000003</v>
      </c>
    </row>
    <row r="681" spans="1:3">
      <c r="A681" s="204" t="s">
        <v>1005</v>
      </c>
      <c r="B681" s="210">
        <v>470</v>
      </c>
      <c r="C681" s="214">
        <v>0.80759999999999998</v>
      </c>
    </row>
    <row r="682" spans="1:3">
      <c r="A682" s="204" t="s">
        <v>1006</v>
      </c>
      <c r="B682" s="210">
        <v>80</v>
      </c>
      <c r="C682" s="214">
        <v>0.35709999999999997</v>
      </c>
    </row>
    <row r="683" spans="1:3">
      <c r="A683" s="204" t="s">
        <v>1007</v>
      </c>
      <c r="B683" s="210" t="s">
        <v>524</v>
      </c>
      <c r="C683" s="214"/>
    </row>
    <row r="684" spans="1:3">
      <c r="A684" s="204" t="s">
        <v>1008</v>
      </c>
      <c r="B684" s="210">
        <v>215</v>
      </c>
      <c r="C684" s="214">
        <v>1.2285999999999999</v>
      </c>
    </row>
    <row r="685" spans="1:3">
      <c r="A685" s="204" t="s">
        <v>1009</v>
      </c>
      <c r="B685" s="210">
        <v>175</v>
      </c>
      <c r="C685" s="214">
        <v>1.0116000000000001</v>
      </c>
    </row>
    <row r="686" spans="1:3">
      <c r="A686" s="204" t="s">
        <v>1010</v>
      </c>
      <c r="B686" s="210">
        <v>54</v>
      </c>
      <c r="C686" s="214">
        <v>1.1738999999999999</v>
      </c>
    </row>
    <row r="687" spans="1:3">
      <c r="A687" s="204" t="s">
        <v>519</v>
      </c>
      <c r="B687" s="210">
        <v>54</v>
      </c>
      <c r="C687" s="214">
        <v>1.1738999999999999</v>
      </c>
    </row>
    <row r="688" spans="1:3">
      <c r="A688" s="204" t="s">
        <v>520</v>
      </c>
      <c r="B688" s="210">
        <v>0</v>
      </c>
      <c r="C688" s="214"/>
    </row>
    <row r="689" spans="1:3">
      <c r="A689" s="204" t="s">
        <v>521</v>
      </c>
      <c r="B689" s="210">
        <v>0</v>
      </c>
      <c r="C689" s="214"/>
    </row>
    <row r="690" spans="1:3">
      <c r="A690" s="204" t="s">
        <v>1011</v>
      </c>
      <c r="B690" s="210" t="s">
        <v>524</v>
      </c>
      <c r="C690" s="214"/>
    </row>
    <row r="691" spans="1:3">
      <c r="A691" s="204" t="s">
        <v>1012</v>
      </c>
      <c r="B691" s="210">
        <v>15</v>
      </c>
      <c r="C691" s="214"/>
    </row>
    <row r="692" spans="1:3">
      <c r="A692" s="204" t="s">
        <v>1013</v>
      </c>
      <c r="B692" s="210" t="s">
        <v>524</v>
      </c>
      <c r="C692" s="214"/>
    </row>
    <row r="693" spans="1:3">
      <c r="A693" s="204" t="s">
        <v>1014</v>
      </c>
      <c r="B693" s="210">
        <v>15</v>
      </c>
      <c r="C693" s="214"/>
    </row>
    <row r="694" spans="1:3">
      <c r="A694" s="204" t="s">
        <v>1015</v>
      </c>
      <c r="B694" s="210">
        <v>1243</v>
      </c>
      <c r="C694" s="214">
        <v>3.3776999999999999</v>
      </c>
    </row>
    <row r="695" spans="1:3">
      <c r="A695" s="204" t="s">
        <v>1016</v>
      </c>
      <c r="B695" s="210">
        <v>834</v>
      </c>
      <c r="C695" s="214">
        <v>5.0545</v>
      </c>
    </row>
    <row r="696" spans="1:3">
      <c r="A696" s="204" t="s">
        <v>1017</v>
      </c>
      <c r="B696" s="210">
        <v>409</v>
      </c>
      <c r="C696" s="214">
        <v>2.0148000000000001</v>
      </c>
    </row>
    <row r="697" spans="1:3">
      <c r="A697" s="204" t="s">
        <v>1018</v>
      </c>
      <c r="B697" s="210">
        <v>796</v>
      </c>
      <c r="C697" s="214"/>
    </row>
    <row r="698" spans="1:3">
      <c r="A698" s="204" t="s">
        <v>1019</v>
      </c>
      <c r="B698" s="210" t="s">
        <v>524</v>
      </c>
      <c r="C698" s="214"/>
    </row>
    <row r="699" spans="1:3">
      <c r="A699" s="204" t="s">
        <v>1020</v>
      </c>
      <c r="B699" s="210">
        <v>796</v>
      </c>
      <c r="C699" s="214"/>
    </row>
    <row r="700" spans="1:3">
      <c r="A700" s="204" t="s">
        <v>1021</v>
      </c>
      <c r="B700" s="210" t="s">
        <v>524</v>
      </c>
      <c r="C700" s="214"/>
    </row>
    <row r="701" spans="1:3">
      <c r="A701" s="204" t="s">
        <v>1022</v>
      </c>
      <c r="B701" s="210" t="s">
        <v>524</v>
      </c>
      <c r="C701" s="214"/>
    </row>
    <row r="702" spans="1:3">
      <c r="A702" s="204" t="s">
        <v>1023</v>
      </c>
      <c r="B702" s="210" t="s">
        <v>524</v>
      </c>
      <c r="C702" s="214"/>
    </row>
    <row r="703" spans="1:3">
      <c r="A703" s="204" t="s">
        <v>1024</v>
      </c>
      <c r="B703" s="210">
        <v>372</v>
      </c>
      <c r="C703" s="214">
        <v>2.4474</v>
      </c>
    </row>
    <row r="704" spans="1:3">
      <c r="A704" s="204" t="s">
        <v>1025</v>
      </c>
      <c r="B704" s="210" t="s">
        <v>524</v>
      </c>
      <c r="C704" s="214"/>
    </row>
    <row r="705" spans="1:3">
      <c r="A705" s="204" t="s">
        <v>1026</v>
      </c>
      <c r="B705" s="210">
        <v>372</v>
      </c>
      <c r="C705" s="214">
        <v>2.4474</v>
      </c>
    </row>
    <row r="706" spans="1:3">
      <c r="A706" s="204" t="s">
        <v>1027</v>
      </c>
      <c r="B706" s="207">
        <v>654</v>
      </c>
      <c r="C706" s="214">
        <v>1.8319000000000001</v>
      </c>
    </row>
    <row r="707" spans="1:3">
      <c r="A707" s="204" t="s">
        <v>1028</v>
      </c>
      <c r="B707" s="207">
        <v>654</v>
      </c>
      <c r="C707" s="214">
        <v>1.8319000000000001</v>
      </c>
    </row>
    <row r="708" spans="1:3">
      <c r="A708" s="204" t="s">
        <v>329</v>
      </c>
      <c r="B708" s="210">
        <v>50783</v>
      </c>
      <c r="C708" s="214">
        <v>1.1234999999999999</v>
      </c>
    </row>
    <row r="709" spans="1:3">
      <c r="A709" s="204" t="s">
        <v>1029</v>
      </c>
      <c r="B709" s="210">
        <v>843</v>
      </c>
      <c r="C709" s="214">
        <v>1.4435</v>
      </c>
    </row>
    <row r="710" spans="1:3">
      <c r="A710" s="204" t="s">
        <v>519</v>
      </c>
      <c r="B710" s="210">
        <v>238</v>
      </c>
      <c r="C710" s="214">
        <v>1.3836999999999999</v>
      </c>
    </row>
    <row r="711" spans="1:3">
      <c r="A711" s="204" t="s">
        <v>520</v>
      </c>
      <c r="B711" s="210">
        <v>47</v>
      </c>
      <c r="C711" s="214">
        <v>1.5161</v>
      </c>
    </row>
    <row r="712" spans="1:3">
      <c r="A712" s="204" t="s">
        <v>521</v>
      </c>
      <c r="B712" s="210">
        <v>10</v>
      </c>
      <c r="C712" s="214">
        <v>0.28570000000000001</v>
      </c>
    </row>
    <row r="713" spans="1:3">
      <c r="A713" s="204" t="s">
        <v>1030</v>
      </c>
      <c r="B713" s="210">
        <v>548</v>
      </c>
      <c r="C713" s="214">
        <v>1.5884</v>
      </c>
    </row>
    <row r="714" spans="1:3">
      <c r="A714" s="204" t="s">
        <v>1031</v>
      </c>
      <c r="B714" s="210">
        <v>8412</v>
      </c>
      <c r="C714" s="214">
        <v>0.98280000000000001</v>
      </c>
    </row>
    <row r="715" spans="1:3">
      <c r="A715" s="204" t="s">
        <v>1032</v>
      </c>
      <c r="B715" s="210">
        <v>3663</v>
      </c>
      <c r="C715" s="214">
        <v>0.52010000000000001</v>
      </c>
    </row>
    <row r="716" spans="1:3">
      <c r="A716" s="204" t="s">
        <v>1033</v>
      </c>
      <c r="B716" s="210">
        <v>736</v>
      </c>
      <c r="C716" s="214">
        <v>0.79400000000000004</v>
      </c>
    </row>
    <row r="717" spans="1:3">
      <c r="A717" s="204" t="s">
        <v>1034</v>
      </c>
      <c r="B717" s="210" t="s">
        <v>524</v>
      </c>
      <c r="C717" s="214"/>
    </row>
    <row r="718" spans="1:3">
      <c r="A718" s="204" t="s">
        <v>1035</v>
      </c>
      <c r="B718" s="210" t="s">
        <v>524</v>
      </c>
      <c r="C718" s="214"/>
    </row>
    <row r="719" spans="1:3">
      <c r="A719" s="204" t="s">
        <v>1036</v>
      </c>
      <c r="B719" s="210" t="s">
        <v>524</v>
      </c>
      <c r="C719" s="214"/>
    </row>
    <row r="720" spans="1:3">
      <c r="A720" s="204" t="s">
        <v>1037</v>
      </c>
      <c r="B720" s="210" t="s">
        <v>524</v>
      </c>
      <c r="C720" s="214"/>
    </row>
    <row r="721" spans="1:3">
      <c r="A721" s="204" t="s">
        <v>1038</v>
      </c>
      <c r="B721" s="210" t="s">
        <v>524</v>
      </c>
      <c r="C721" s="214"/>
    </row>
    <row r="722" spans="1:3">
      <c r="A722" s="204" t="s">
        <v>1039</v>
      </c>
      <c r="B722" s="210">
        <v>304</v>
      </c>
      <c r="C722" s="214">
        <v>1.6796</v>
      </c>
    </row>
    <row r="723" spans="1:3">
      <c r="A723" s="204" t="s">
        <v>1040</v>
      </c>
      <c r="B723" s="210" t="s">
        <v>524</v>
      </c>
      <c r="C723" s="214"/>
    </row>
    <row r="724" spans="1:3">
      <c r="A724" s="204" t="s">
        <v>1041</v>
      </c>
      <c r="B724" s="210" t="s">
        <v>524</v>
      </c>
      <c r="C724" s="214"/>
    </row>
    <row r="725" spans="1:3">
      <c r="A725" s="204" t="s">
        <v>1042</v>
      </c>
      <c r="B725" s="210">
        <v>117</v>
      </c>
      <c r="C725" s="214">
        <v>1.3765000000000001</v>
      </c>
    </row>
    <row r="726" spans="1:3">
      <c r="A726" s="204" t="s">
        <v>1043</v>
      </c>
      <c r="B726" s="210">
        <v>3591</v>
      </c>
      <c r="C726" s="214">
        <v>11.083299999999999</v>
      </c>
    </row>
    <row r="727" spans="1:3">
      <c r="A727" s="204" t="s">
        <v>1044</v>
      </c>
      <c r="B727" s="210">
        <v>12071</v>
      </c>
      <c r="C727" s="214">
        <v>1.079</v>
      </c>
    </row>
    <row r="728" spans="1:3">
      <c r="A728" s="204" t="s">
        <v>1045</v>
      </c>
      <c r="B728" s="210">
        <v>1329</v>
      </c>
      <c r="C728" s="214">
        <v>1.2049000000000001</v>
      </c>
    </row>
    <row r="729" spans="1:3">
      <c r="A729" s="204" t="s">
        <v>1046</v>
      </c>
      <c r="B729" s="210">
        <v>8898</v>
      </c>
      <c r="C729" s="214">
        <v>1.0751999999999999</v>
      </c>
    </row>
    <row r="730" spans="1:3">
      <c r="A730" s="204" t="s">
        <v>1047</v>
      </c>
      <c r="B730" s="210">
        <v>1845</v>
      </c>
      <c r="C730" s="214">
        <v>1.0199</v>
      </c>
    </row>
    <row r="731" spans="1:3">
      <c r="A731" s="204" t="s">
        <v>1048</v>
      </c>
      <c r="B731" s="210">
        <v>7071</v>
      </c>
      <c r="C731" s="214">
        <v>0.93769999999999998</v>
      </c>
    </row>
    <row r="732" spans="1:3">
      <c r="A732" s="204" t="s">
        <v>1049</v>
      </c>
      <c r="B732" s="210">
        <v>1191</v>
      </c>
      <c r="C732" s="214">
        <v>1.0808</v>
      </c>
    </row>
    <row r="733" spans="1:3">
      <c r="A733" s="204" t="s">
        <v>1050</v>
      </c>
      <c r="B733" s="210">
        <v>456</v>
      </c>
      <c r="C733" s="214">
        <v>0.92310000000000003</v>
      </c>
    </row>
    <row r="734" spans="1:3">
      <c r="A734" s="204" t="s">
        <v>1051</v>
      </c>
      <c r="B734" s="210">
        <v>1288</v>
      </c>
      <c r="C734" s="214">
        <v>1.6706000000000001</v>
      </c>
    </row>
    <row r="735" spans="1:3">
      <c r="A735" s="204" t="s">
        <v>1052</v>
      </c>
      <c r="B735" s="210" t="s">
        <v>524</v>
      </c>
      <c r="C735" s="214"/>
    </row>
    <row r="736" spans="1:3">
      <c r="A736" s="204" t="s">
        <v>1053</v>
      </c>
      <c r="B736" s="210" t="s">
        <v>524</v>
      </c>
      <c r="C736" s="214"/>
    </row>
    <row r="737" spans="1:3">
      <c r="A737" s="204" t="s">
        <v>1054</v>
      </c>
      <c r="B737" s="210" t="s">
        <v>524</v>
      </c>
      <c r="C737" s="214"/>
    </row>
    <row r="738" spans="1:3">
      <c r="A738" s="204" t="s">
        <v>1055</v>
      </c>
      <c r="B738" s="210" t="s">
        <v>524</v>
      </c>
      <c r="C738" s="214"/>
    </row>
    <row r="739" spans="1:3">
      <c r="A739" s="204" t="s">
        <v>1056</v>
      </c>
      <c r="B739" s="210">
        <v>3237</v>
      </c>
      <c r="C739" s="214">
        <v>0.68459999999999999</v>
      </c>
    </row>
    <row r="740" spans="1:3">
      <c r="A740" s="204" t="s">
        <v>1057</v>
      </c>
      <c r="B740" s="210">
        <v>363</v>
      </c>
      <c r="C740" s="214">
        <v>1.2647999999999999</v>
      </c>
    </row>
    <row r="741" spans="1:3">
      <c r="A741" s="204" t="s">
        <v>1058</v>
      </c>
      <c r="B741" s="210">
        <v>74</v>
      </c>
      <c r="C741" s="214">
        <v>0.92500000000000004</v>
      </c>
    </row>
    <row r="742" spans="1:3">
      <c r="A742" s="204" t="s">
        <v>1059</v>
      </c>
      <c r="B742" s="210">
        <v>463</v>
      </c>
      <c r="C742" s="214">
        <v>5.8608000000000002</v>
      </c>
    </row>
    <row r="743" spans="1:3">
      <c r="A743" s="204" t="s">
        <v>1060</v>
      </c>
      <c r="B743" s="210">
        <v>11267</v>
      </c>
      <c r="C743" s="214">
        <v>1.1756</v>
      </c>
    </row>
    <row r="744" spans="1:3">
      <c r="A744" s="204" t="s">
        <v>1061</v>
      </c>
      <c r="B744" s="210">
        <v>1926</v>
      </c>
      <c r="C744" s="214">
        <v>1.4438</v>
      </c>
    </row>
    <row r="745" spans="1:3">
      <c r="A745" s="204" t="s">
        <v>1062</v>
      </c>
      <c r="B745" s="210">
        <v>7828</v>
      </c>
      <c r="C745" s="214">
        <v>1.1273</v>
      </c>
    </row>
    <row r="746" spans="1:3">
      <c r="A746" s="204" t="s">
        <v>1063</v>
      </c>
      <c r="B746" s="210">
        <v>1228</v>
      </c>
      <c r="C746" s="214">
        <v>1.2051000000000001</v>
      </c>
    </row>
    <row r="747" spans="1:3">
      <c r="A747" s="204" t="s">
        <v>1064</v>
      </c>
      <c r="B747" s="210" t="s">
        <v>524</v>
      </c>
      <c r="C747" s="214"/>
    </row>
    <row r="748" spans="1:3">
      <c r="A748" s="204" t="s">
        <v>1065</v>
      </c>
      <c r="B748" s="210">
        <v>279</v>
      </c>
      <c r="C748" s="214">
        <v>1.0371999999999999</v>
      </c>
    </row>
    <row r="749" spans="1:3">
      <c r="A749" s="204" t="s">
        <v>1066</v>
      </c>
      <c r="B749" s="210" t="s">
        <v>524</v>
      </c>
      <c r="C749" s="214"/>
    </row>
    <row r="750" spans="1:3">
      <c r="A750" s="204" t="s">
        <v>1067</v>
      </c>
      <c r="B750" s="210" t="s">
        <v>524</v>
      </c>
      <c r="C750" s="214"/>
    </row>
    <row r="751" spans="1:3">
      <c r="A751" s="204" t="s">
        <v>1068</v>
      </c>
      <c r="B751" s="210" t="s">
        <v>524</v>
      </c>
      <c r="C751" s="214"/>
    </row>
    <row r="752" spans="1:3">
      <c r="A752" s="204" t="s">
        <v>1069</v>
      </c>
      <c r="B752" s="210">
        <v>6</v>
      </c>
      <c r="C752" s="214"/>
    </row>
    <row r="753" spans="1:3">
      <c r="A753" s="204" t="s">
        <v>1070</v>
      </c>
      <c r="B753" s="210">
        <v>160</v>
      </c>
      <c r="C753" s="214">
        <v>160</v>
      </c>
    </row>
    <row r="754" spans="1:3">
      <c r="A754" s="204" t="s">
        <v>1071</v>
      </c>
      <c r="B754" s="210">
        <v>160</v>
      </c>
      <c r="C754" s="214">
        <v>160</v>
      </c>
    </row>
    <row r="755" spans="1:3">
      <c r="A755" s="204" t="s">
        <v>1072</v>
      </c>
      <c r="B755" s="210" t="s">
        <v>524</v>
      </c>
      <c r="C755" s="214"/>
    </row>
    <row r="756" spans="1:3">
      <c r="A756" s="204" t="s">
        <v>1073</v>
      </c>
      <c r="B756" s="210">
        <v>6095</v>
      </c>
      <c r="C756" s="214">
        <v>0.94730000000000003</v>
      </c>
    </row>
    <row r="757" spans="1:3">
      <c r="A757" s="204" t="s">
        <v>1074</v>
      </c>
      <c r="B757" s="210">
        <v>3279</v>
      </c>
      <c r="C757" s="214">
        <v>0.63060000000000005</v>
      </c>
    </row>
    <row r="758" spans="1:3">
      <c r="A758" s="204" t="s">
        <v>1075</v>
      </c>
      <c r="B758" s="210">
        <v>2037</v>
      </c>
      <c r="C758" s="214">
        <v>1.7544999999999999</v>
      </c>
    </row>
    <row r="759" spans="1:3">
      <c r="A759" s="204" t="s">
        <v>1076</v>
      </c>
      <c r="B759" s="210">
        <v>780</v>
      </c>
      <c r="C759" s="214">
        <v>10.833299999999999</v>
      </c>
    </row>
    <row r="760" spans="1:3">
      <c r="A760" s="204" t="s">
        <v>1077</v>
      </c>
      <c r="B760" s="210">
        <v>2731</v>
      </c>
      <c r="C760" s="214">
        <v>2.4104000000000001</v>
      </c>
    </row>
    <row r="761" spans="1:3">
      <c r="A761" s="204" t="s">
        <v>519</v>
      </c>
      <c r="B761" s="210">
        <v>2270</v>
      </c>
      <c r="C761" s="214">
        <v>3.0842000000000001</v>
      </c>
    </row>
    <row r="762" spans="1:3">
      <c r="A762" s="204" t="s">
        <v>520</v>
      </c>
      <c r="B762" s="210">
        <v>86</v>
      </c>
      <c r="C762" s="214">
        <v>0.64180000000000004</v>
      </c>
    </row>
    <row r="763" spans="1:3">
      <c r="A763" s="204" t="s">
        <v>521</v>
      </c>
      <c r="B763" s="210"/>
      <c r="C763" s="214"/>
    </row>
    <row r="764" spans="1:3">
      <c r="A764" s="204" t="s">
        <v>1078</v>
      </c>
      <c r="B764" s="210" t="s">
        <v>524</v>
      </c>
      <c r="C764" s="214"/>
    </row>
    <row r="765" spans="1:3">
      <c r="A765" s="204" t="s">
        <v>1079</v>
      </c>
      <c r="B765" s="210" t="s">
        <v>524</v>
      </c>
      <c r="C765" s="214"/>
    </row>
    <row r="766" spans="1:3">
      <c r="A766" s="204" t="s">
        <v>1080</v>
      </c>
      <c r="B766" s="210" t="s">
        <v>524</v>
      </c>
      <c r="C766" s="214"/>
    </row>
    <row r="767" spans="1:3">
      <c r="A767" s="204" t="s">
        <v>1081</v>
      </c>
      <c r="B767" s="210">
        <v>258</v>
      </c>
      <c r="C767" s="214">
        <v>3.4864999999999999</v>
      </c>
    </row>
    <row r="768" spans="1:3">
      <c r="A768" s="204" t="s">
        <v>529</v>
      </c>
      <c r="B768" s="210">
        <v>51</v>
      </c>
      <c r="C768" s="214">
        <v>0.44350000000000001</v>
      </c>
    </row>
    <row r="769" spans="1:3">
      <c r="A769" s="204" t="s">
        <v>1082</v>
      </c>
      <c r="B769" s="210">
        <v>66</v>
      </c>
      <c r="C769" s="214">
        <v>0.89190000000000003</v>
      </c>
    </row>
    <row r="770" spans="1:3">
      <c r="A770" s="204" t="s">
        <v>1083</v>
      </c>
      <c r="B770" s="210">
        <v>2133</v>
      </c>
      <c r="C770" s="214">
        <v>12.050800000000001</v>
      </c>
    </row>
    <row r="771" spans="1:3">
      <c r="A771" s="204" t="s">
        <v>1084</v>
      </c>
      <c r="B771" s="210">
        <v>2133</v>
      </c>
      <c r="C771" s="214">
        <v>12.050800000000001</v>
      </c>
    </row>
    <row r="772" spans="1:3">
      <c r="A772" s="204" t="s">
        <v>330</v>
      </c>
      <c r="B772" s="210">
        <v>9995</v>
      </c>
      <c r="C772" s="214">
        <v>2.7679</v>
      </c>
    </row>
    <row r="773" spans="1:3">
      <c r="A773" s="204" t="s">
        <v>1085</v>
      </c>
      <c r="B773" s="210">
        <v>198</v>
      </c>
      <c r="C773" s="214">
        <v>1.8</v>
      </c>
    </row>
    <row r="774" spans="1:3">
      <c r="A774" s="204" t="s">
        <v>519</v>
      </c>
      <c r="B774" s="210">
        <v>103</v>
      </c>
      <c r="C774" s="214">
        <v>1.1839</v>
      </c>
    </row>
    <row r="775" spans="1:3">
      <c r="A775" s="204" t="s">
        <v>520</v>
      </c>
      <c r="B775" s="210">
        <v>0</v>
      </c>
      <c r="C775" s="214"/>
    </row>
    <row r="776" spans="1:3">
      <c r="A776" s="204" t="s">
        <v>521</v>
      </c>
      <c r="B776" s="210">
        <v>0</v>
      </c>
      <c r="C776" s="214"/>
    </row>
    <row r="777" spans="1:3">
      <c r="A777" s="204" t="s">
        <v>1086</v>
      </c>
      <c r="B777" s="210">
        <v>15</v>
      </c>
      <c r="C777" s="214">
        <v>1</v>
      </c>
    </row>
    <row r="778" spans="1:3">
      <c r="A778" s="204" t="s">
        <v>1087</v>
      </c>
      <c r="B778" s="210" t="s">
        <v>524</v>
      </c>
      <c r="C778" s="214"/>
    </row>
    <row r="779" spans="1:3">
      <c r="A779" s="204" t="s">
        <v>1088</v>
      </c>
      <c r="B779" s="210" t="s">
        <v>524</v>
      </c>
      <c r="C779" s="214"/>
    </row>
    <row r="780" spans="1:3">
      <c r="A780" s="204" t="s">
        <v>1089</v>
      </c>
      <c r="B780" s="210" t="s">
        <v>524</v>
      </c>
      <c r="C780" s="214"/>
    </row>
    <row r="781" spans="1:3">
      <c r="A781" s="204" t="s">
        <v>1090</v>
      </c>
      <c r="B781" s="210">
        <v>80</v>
      </c>
      <c r="C781" s="214"/>
    </row>
    <row r="782" spans="1:3">
      <c r="A782" s="204" t="s">
        <v>1091</v>
      </c>
      <c r="B782" s="210">
        <v>198</v>
      </c>
      <c r="C782" s="214">
        <v>1.6097999999999999</v>
      </c>
    </row>
    <row r="783" spans="1:3">
      <c r="A783" s="204" t="s">
        <v>1092</v>
      </c>
      <c r="B783" s="210" t="s">
        <v>524</v>
      </c>
      <c r="C783" s="214"/>
    </row>
    <row r="784" spans="1:3">
      <c r="A784" s="204" t="s">
        <v>1093</v>
      </c>
      <c r="B784" s="210">
        <v>110</v>
      </c>
      <c r="C784" s="214">
        <v>0.93220000000000003</v>
      </c>
    </row>
    <row r="785" spans="1:3">
      <c r="A785" s="204" t="s">
        <v>1094</v>
      </c>
      <c r="B785" s="210">
        <v>88</v>
      </c>
      <c r="C785" s="214">
        <v>17.600000000000001</v>
      </c>
    </row>
    <row r="786" spans="1:3">
      <c r="A786" s="204" t="s">
        <v>1095</v>
      </c>
      <c r="B786" s="210">
        <v>1722</v>
      </c>
      <c r="C786" s="214">
        <v>2.4670000000000001</v>
      </c>
    </row>
    <row r="787" spans="1:3">
      <c r="A787" s="204" t="s">
        <v>1096</v>
      </c>
      <c r="B787" s="210" t="s">
        <v>524</v>
      </c>
      <c r="C787" s="214"/>
    </row>
    <row r="788" spans="1:3">
      <c r="A788" s="204" t="s">
        <v>1097</v>
      </c>
      <c r="B788" s="210">
        <v>615</v>
      </c>
      <c r="C788" s="214"/>
    </row>
    <row r="789" spans="1:3">
      <c r="A789" s="204" t="s">
        <v>1098</v>
      </c>
      <c r="B789" s="210" t="s">
        <v>524</v>
      </c>
      <c r="C789" s="214"/>
    </row>
    <row r="790" spans="1:3">
      <c r="A790" s="204" t="s">
        <v>1099</v>
      </c>
      <c r="B790" s="210" t="s">
        <v>524</v>
      </c>
      <c r="C790" s="214"/>
    </row>
    <row r="791" spans="1:3">
      <c r="A791" s="204" t="s">
        <v>1100</v>
      </c>
      <c r="B791" s="210" t="s">
        <v>524</v>
      </c>
      <c r="C791" s="214"/>
    </row>
    <row r="792" spans="1:3">
      <c r="A792" s="204" t="s">
        <v>1101</v>
      </c>
      <c r="B792" s="210" t="s">
        <v>524</v>
      </c>
      <c r="C792" s="214"/>
    </row>
    <row r="793" spans="1:3">
      <c r="A793" s="204" t="s">
        <v>1102</v>
      </c>
      <c r="B793" s="210">
        <v>1071</v>
      </c>
      <c r="C793" s="214">
        <v>1.9833000000000001</v>
      </c>
    </row>
    <row r="794" spans="1:3">
      <c r="A794" s="204" t="s">
        <v>1103</v>
      </c>
      <c r="B794" s="210">
        <v>36</v>
      </c>
      <c r="C794" s="214">
        <v>0.2278</v>
      </c>
    </row>
    <row r="795" spans="1:3">
      <c r="A795" s="204" t="s">
        <v>1104</v>
      </c>
      <c r="B795" s="210">
        <v>1336</v>
      </c>
      <c r="C795" s="214">
        <v>5.21875</v>
      </c>
    </row>
    <row r="796" spans="1:3">
      <c r="A796" s="204" t="s">
        <v>1105</v>
      </c>
      <c r="B796" s="210" t="s">
        <v>524</v>
      </c>
      <c r="C796" s="214"/>
    </row>
    <row r="797" spans="1:3">
      <c r="A797" s="204" t="s">
        <v>1106</v>
      </c>
      <c r="B797" s="210">
        <v>1336</v>
      </c>
      <c r="C797" s="214">
        <v>5.21875</v>
      </c>
    </row>
    <row r="798" spans="1:3">
      <c r="A798" s="204" t="s">
        <v>1107</v>
      </c>
      <c r="B798" s="210" t="s">
        <v>524</v>
      </c>
      <c r="C798" s="214"/>
    </row>
    <row r="799" spans="1:3">
      <c r="A799" s="204" t="s">
        <v>1108</v>
      </c>
      <c r="B799" s="210" t="s">
        <v>524</v>
      </c>
      <c r="C799" s="214"/>
    </row>
    <row r="800" spans="1:3">
      <c r="A800" s="204" t="s">
        <v>1109</v>
      </c>
      <c r="B800" s="210" t="s">
        <v>524</v>
      </c>
      <c r="C800" s="214"/>
    </row>
    <row r="801" spans="1:3">
      <c r="A801" s="204" t="s">
        <v>1110</v>
      </c>
      <c r="B801" s="210" t="s">
        <v>524</v>
      </c>
      <c r="C801" s="214"/>
    </row>
    <row r="802" spans="1:3">
      <c r="A802" s="204" t="s">
        <v>1111</v>
      </c>
      <c r="B802" s="210" t="s">
        <v>524</v>
      </c>
      <c r="C802" s="214"/>
    </row>
    <row r="803" spans="1:3">
      <c r="A803" s="204" t="s">
        <v>1112</v>
      </c>
      <c r="B803" s="210" t="s">
        <v>524</v>
      </c>
      <c r="C803" s="214"/>
    </row>
    <row r="804" spans="1:3">
      <c r="A804" s="204" t="s">
        <v>1113</v>
      </c>
      <c r="B804" s="210" t="s">
        <v>524</v>
      </c>
      <c r="C804" s="214"/>
    </row>
    <row r="805" spans="1:3">
      <c r="A805" s="204" t="s">
        <v>1114</v>
      </c>
      <c r="B805" s="210" t="s">
        <v>524</v>
      </c>
      <c r="C805" s="214"/>
    </row>
    <row r="806" spans="1:3">
      <c r="A806" s="204" t="s">
        <v>1115</v>
      </c>
      <c r="B806" s="210" t="s">
        <v>524</v>
      </c>
      <c r="C806" s="214"/>
    </row>
    <row r="807" spans="1:3">
      <c r="A807" s="204" t="s">
        <v>1116</v>
      </c>
      <c r="B807" s="210" t="s">
        <v>524</v>
      </c>
      <c r="C807" s="214"/>
    </row>
    <row r="808" spans="1:3">
      <c r="A808" s="204" t="s">
        <v>1117</v>
      </c>
      <c r="B808" s="210" t="s">
        <v>524</v>
      </c>
      <c r="C808" s="214"/>
    </row>
    <row r="809" spans="1:3">
      <c r="A809" s="204" t="s">
        <v>1118</v>
      </c>
      <c r="B809" s="210" t="s">
        <v>524</v>
      </c>
      <c r="C809" s="214"/>
    </row>
    <row r="810" spans="1:3">
      <c r="A810" s="204" t="s">
        <v>1119</v>
      </c>
      <c r="B810" s="210" t="s">
        <v>524</v>
      </c>
      <c r="C810" s="214"/>
    </row>
    <row r="811" spans="1:3">
      <c r="A811" s="204" t="s">
        <v>1120</v>
      </c>
      <c r="B811" s="210" t="s">
        <v>524</v>
      </c>
      <c r="C811" s="214"/>
    </row>
    <row r="812" spans="1:3">
      <c r="A812" s="204" t="s">
        <v>1121</v>
      </c>
      <c r="B812" s="210" t="s">
        <v>524</v>
      </c>
      <c r="C812" s="214"/>
    </row>
    <row r="813" spans="1:3">
      <c r="A813" s="204" t="s">
        <v>1122</v>
      </c>
      <c r="B813" s="210" t="s">
        <v>524</v>
      </c>
      <c r="C813" s="214"/>
    </row>
    <row r="814" spans="1:3">
      <c r="A814" s="204" t="s">
        <v>1123</v>
      </c>
      <c r="B814" s="210" t="s">
        <v>524</v>
      </c>
      <c r="C814" s="214"/>
    </row>
    <row r="815" spans="1:3">
      <c r="A815" s="204" t="s">
        <v>1124</v>
      </c>
      <c r="B815" s="210" t="s">
        <v>524</v>
      </c>
      <c r="C815" s="214"/>
    </row>
    <row r="816" spans="1:3">
      <c r="A816" s="204" t="s">
        <v>1125</v>
      </c>
      <c r="B816" s="210" t="s">
        <v>524</v>
      </c>
      <c r="C816" s="214"/>
    </row>
    <row r="817" spans="1:3">
      <c r="A817" s="204" t="s">
        <v>1126</v>
      </c>
      <c r="B817" s="210" t="s">
        <v>524</v>
      </c>
      <c r="C817" s="214"/>
    </row>
    <row r="818" spans="1:3">
      <c r="A818" s="204" t="s">
        <v>1127</v>
      </c>
      <c r="B818" s="210" t="s">
        <v>524</v>
      </c>
      <c r="C818" s="214"/>
    </row>
    <row r="819" spans="1:3">
      <c r="A819" s="204" t="s">
        <v>1128</v>
      </c>
      <c r="B819" s="210" t="s">
        <v>524</v>
      </c>
      <c r="C819" s="214"/>
    </row>
    <row r="820" spans="1:3">
      <c r="A820" s="204" t="s">
        <v>1129</v>
      </c>
      <c r="B820" s="210" t="s">
        <v>524</v>
      </c>
      <c r="C820" s="214"/>
    </row>
    <row r="821" spans="1:3">
      <c r="A821" s="204" t="s">
        <v>1130</v>
      </c>
      <c r="B821" s="210">
        <v>1387</v>
      </c>
      <c r="C821" s="214">
        <v>1.5108999999999999</v>
      </c>
    </row>
    <row r="822" spans="1:3">
      <c r="A822" s="204" t="s">
        <v>1131</v>
      </c>
      <c r="B822" s="210">
        <v>1387</v>
      </c>
      <c r="C822" s="214">
        <v>1.5108999999999999</v>
      </c>
    </row>
    <row r="823" spans="1:3">
      <c r="A823" s="204" t="s">
        <v>1132</v>
      </c>
      <c r="B823" s="210">
        <v>4704</v>
      </c>
      <c r="C823" s="214">
        <v>5.4069000000000003</v>
      </c>
    </row>
    <row r="824" spans="1:3">
      <c r="A824" s="204" t="s">
        <v>1133</v>
      </c>
      <c r="B824" s="210">
        <v>279</v>
      </c>
      <c r="C824" s="214">
        <v>1.1577</v>
      </c>
    </row>
    <row r="825" spans="1:3">
      <c r="A825" s="204" t="s">
        <v>1134</v>
      </c>
      <c r="B825" s="210">
        <v>341</v>
      </c>
      <c r="C825" s="214">
        <v>1.4635</v>
      </c>
    </row>
    <row r="826" spans="1:3">
      <c r="A826" s="204" t="s">
        <v>1135</v>
      </c>
      <c r="B826" s="210">
        <v>148</v>
      </c>
      <c r="C826" s="214"/>
    </row>
    <row r="827" spans="1:3">
      <c r="A827" s="204" t="s">
        <v>1136</v>
      </c>
      <c r="B827" s="210" t="s">
        <v>524</v>
      </c>
      <c r="C827" s="214"/>
    </row>
    <row r="828" spans="1:3">
      <c r="A828" s="204" t="s">
        <v>1137</v>
      </c>
      <c r="B828" s="210">
        <v>3935</v>
      </c>
      <c r="C828" s="214">
        <v>9.9368999999999996</v>
      </c>
    </row>
    <row r="829" spans="1:3">
      <c r="A829" s="204" t="s">
        <v>1138</v>
      </c>
      <c r="B829" s="210" t="s">
        <v>524</v>
      </c>
      <c r="C829" s="214"/>
    </row>
    <row r="830" spans="1:3">
      <c r="A830" s="204" t="s">
        <v>1139</v>
      </c>
      <c r="B830" s="210" t="s">
        <v>524</v>
      </c>
      <c r="C830" s="214"/>
    </row>
    <row r="831" spans="1:3">
      <c r="A831" s="204" t="s">
        <v>1140</v>
      </c>
      <c r="B831" s="210">
        <v>450</v>
      </c>
      <c r="C831" s="214"/>
    </row>
    <row r="832" spans="1:3">
      <c r="A832" s="204" t="s">
        <v>1141</v>
      </c>
      <c r="B832" s="210">
        <v>450</v>
      </c>
      <c r="C832" s="214"/>
    </row>
    <row r="833" spans="1:3">
      <c r="A833" s="204" t="s">
        <v>1142</v>
      </c>
      <c r="B833" s="210" t="s">
        <v>524</v>
      </c>
      <c r="C833" s="214"/>
    </row>
    <row r="834" spans="1:3">
      <c r="A834" s="204" t="s">
        <v>519</v>
      </c>
      <c r="B834" s="210"/>
      <c r="C834" s="214"/>
    </row>
    <row r="835" spans="1:3">
      <c r="A835" s="204" t="s">
        <v>520</v>
      </c>
      <c r="B835" s="210"/>
      <c r="C835" s="214"/>
    </row>
    <row r="836" spans="1:3">
      <c r="A836" s="204" t="s">
        <v>521</v>
      </c>
      <c r="B836" s="210"/>
      <c r="C836" s="214"/>
    </row>
    <row r="837" spans="1:3">
      <c r="A837" s="204" t="s">
        <v>1143</v>
      </c>
      <c r="B837" s="210"/>
      <c r="C837" s="214"/>
    </row>
    <row r="838" spans="1:3">
      <c r="A838" s="204" t="s">
        <v>1144</v>
      </c>
      <c r="B838" s="210"/>
      <c r="C838" s="214"/>
    </row>
    <row r="839" spans="1:3">
      <c r="A839" s="204" t="s">
        <v>1145</v>
      </c>
      <c r="B839" s="210"/>
      <c r="C839" s="214"/>
    </row>
    <row r="840" spans="1:3">
      <c r="A840" s="204" t="s">
        <v>1146</v>
      </c>
      <c r="B840" s="210"/>
      <c r="C840" s="214"/>
    </row>
    <row r="841" spans="1:3">
      <c r="A841" s="204" t="s">
        <v>1147</v>
      </c>
      <c r="B841" s="210"/>
      <c r="C841" s="214"/>
    </row>
    <row r="842" spans="1:3">
      <c r="A842" s="204" t="s">
        <v>1148</v>
      </c>
      <c r="B842" s="210"/>
      <c r="C842" s="214"/>
    </row>
    <row r="843" spans="1:3">
      <c r="A843" s="204" t="s">
        <v>1149</v>
      </c>
      <c r="B843" s="210"/>
      <c r="C843" s="214"/>
    </row>
    <row r="844" spans="1:3">
      <c r="A844" s="204" t="s">
        <v>563</v>
      </c>
      <c r="B844" s="210"/>
      <c r="C844" s="214"/>
    </row>
    <row r="845" spans="1:3">
      <c r="A845" s="204" t="s">
        <v>1150</v>
      </c>
      <c r="B845" s="210"/>
      <c r="C845" s="214"/>
    </row>
    <row r="846" spans="1:3">
      <c r="A846" s="204" t="s">
        <v>529</v>
      </c>
      <c r="B846" s="210"/>
      <c r="C846" s="214"/>
    </row>
    <row r="847" spans="1:3">
      <c r="A847" s="204" t="s">
        <v>1151</v>
      </c>
      <c r="B847" s="210" t="s">
        <v>524</v>
      </c>
      <c r="C847" s="214"/>
    </row>
    <row r="848" spans="1:3">
      <c r="A848" s="204" t="s">
        <v>1152</v>
      </c>
      <c r="B848" s="210" t="s">
        <v>524</v>
      </c>
      <c r="C848" s="214"/>
    </row>
    <row r="849" spans="1:3">
      <c r="A849" s="204" t="s">
        <v>1153</v>
      </c>
      <c r="B849" s="210" t="s">
        <v>524</v>
      </c>
      <c r="C849" s="214"/>
    </row>
    <row r="850" spans="1:3">
      <c r="A850" s="204" t="s">
        <v>294</v>
      </c>
      <c r="B850" s="210">
        <v>37268</v>
      </c>
      <c r="C850" s="214">
        <v>1.7337</v>
      </c>
    </row>
    <row r="851" spans="1:3">
      <c r="A851" s="204" t="s">
        <v>1154</v>
      </c>
      <c r="B851" s="210">
        <v>5964</v>
      </c>
      <c r="C851" s="214">
        <v>2.2523</v>
      </c>
    </row>
    <row r="852" spans="1:3">
      <c r="A852" s="204" t="s">
        <v>519</v>
      </c>
      <c r="B852" s="210">
        <v>671</v>
      </c>
      <c r="C852" s="214">
        <v>3.0779999999999998</v>
      </c>
    </row>
    <row r="853" spans="1:3">
      <c r="A853" s="204" t="s">
        <v>520</v>
      </c>
      <c r="B853" s="210">
        <v>231</v>
      </c>
      <c r="C853" s="214">
        <v>9.625</v>
      </c>
    </row>
    <row r="854" spans="1:3">
      <c r="A854" s="204" t="s">
        <v>521</v>
      </c>
      <c r="B854" s="210">
        <v>20</v>
      </c>
      <c r="C854" s="214"/>
    </row>
    <row r="855" spans="1:3">
      <c r="A855" s="204" t="s">
        <v>1155</v>
      </c>
      <c r="B855" s="210">
        <v>4201</v>
      </c>
      <c r="C855" s="214">
        <v>1.8788</v>
      </c>
    </row>
    <row r="856" spans="1:3">
      <c r="A856" s="204" t="s">
        <v>1156</v>
      </c>
      <c r="B856" s="210">
        <v>0</v>
      </c>
      <c r="C856" s="214"/>
    </row>
    <row r="857" spans="1:3">
      <c r="A857" s="204" t="s">
        <v>1157</v>
      </c>
      <c r="B857" s="210" t="s">
        <v>524</v>
      </c>
      <c r="C857" s="214"/>
    </row>
    <row r="858" spans="1:3">
      <c r="A858" s="204" t="s">
        <v>1158</v>
      </c>
      <c r="B858" s="210" t="s">
        <v>524</v>
      </c>
      <c r="C858" s="214"/>
    </row>
    <row r="859" spans="1:3">
      <c r="A859" s="204" t="s">
        <v>1159</v>
      </c>
      <c r="B859" s="210" t="s">
        <v>524</v>
      </c>
      <c r="C859" s="214"/>
    </row>
    <row r="860" spans="1:3">
      <c r="A860" s="204" t="s">
        <v>1160</v>
      </c>
      <c r="B860" s="210" t="s">
        <v>524</v>
      </c>
      <c r="C860" s="214"/>
    </row>
    <row r="861" spans="1:3">
      <c r="A861" s="204" t="s">
        <v>1161</v>
      </c>
      <c r="B861" s="210" t="s">
        <v>524</v>
      </c>
      <c r="C861" s="214"/>
    </row>
    <row r="862" spans="1:3">
      <c r="A862" s="204" t="s">
        <v>1162</v>
      </c>
      <c r="B862" s="210">
        <v>1512</v>
      </c>
      <c r="C862" s="214">
        <v>8.8421000000000003</v>
      </c>
    </row>
    <row r="863" spans="1:3">
      <c r="A863" s="204" t="s">
        <v>1163</v>
      </c>
      <c r="B863" s="210">
        <v>2547</v>
      </c>
      <c r="C863" s="214">
        <v>0.8206</v>
      </c>
    </row>
    <row r="864" spans="1:3">
      <c r="A864" s="204" t="s">
        <v>1164</v>
      </c>
      <c r="B864" s="210">
        <v>2547</v>
      </c>
      <c r="C864" s="214">
        <v>0.8206</v>
      </c>
    </row>
    <row r="865" spans="1:3">
      <c r="A865" s="204" t="s">
        <v>1165</v>
      </c>
      <c r="B865" s="210">
        <v>9416</v>
      </c>
      <c r="C865" s="214">
        <v>2.4192999999999998</v>
      </c>
    </row>
    <row r="866" spans="1:3">
      <c r="A866" s="204" t="s">
        <v>1166</v>
      </c>
      <c r="B866" s="210">
        <v>7405</v>
      </c>
      <c r="C866" s="214"/>
    </row>
    <row r="867" spans="1:3">
      <c r="A867" s="204" t="s">
        <v>1167</v>
      </c>
      <c r="B867" s="210">
        <v>2011</v>
      </c>
      <c r="C867" s="214">
        <v>0.51670000000000005</v>
      </c>
    </row>
    <row r="868" spans="1:3">
      <c r="A868" s="204" t="s">
        <v>1168</v>
      </c>
      <c r="B868" s="210">
        <v>9112</v>
      </c>
      <c r="C868" s="214">
        <v>1.7479</v>
      </c>
    </row>
    <row r="869" spans="1:3">
      <c r="A869" s="204" t="s">
        <v>1169</v>
      </c>
      <c r="B869" s="210">
        <v>9112</v>
      </c>
      <c r="C869" s="214">
        <v>1.7479</v>
      </c>
    </row>
    <row r="870" spans="1:3">
      <c r="A870" s="204" t="s">
        <v>1170</v>
      </c>
      <c r="B870" s="210">
        <v>1567</v>
      </c>
      <c r="C870" s="214">
        <v>1.2585999999999999</v>
      </c>
    </row>
    <row r="871" spans="1:3">
      <c r="A871" s="204" t="s">
        <v>1171</v>
      </c>
      <c r="B871" s="210">
        <v>1567</v>
      </c>
      <c r="C871" s="214">
        <v>1.2585999999999999</v>
      </c>
    </row>
    <row r="872" spans="1:3">
      <c r="A872" s="204" t="s">
        <v>1172</v>
      </c>
      <c r="B872" s="210">
        <v>8662</v>
      </c>
      <c r="C872" s="214">
        <v>1.6062000000000001</v>
      </c>
    </row>
    <row r="873" spans="1:3">
      <c r="A873" s="204" t="s">
        <v>1173</v>
      </c>
      <c r="B873" s="210">
        <v>8662</v>
      </c>
      <c r="C873" s="214">
        <v>1.6062000000000001</v>
      </c>
    </row>
    <row r="874" spans="1:3">
      <c r="A874" s="204" t="s">
        <v>301</v>
      </c>
      <c r="B874" s="210">
        <v>44807</v>
      </c>
      <c r="C874" s="214">
        <v>1.5872999999999999</v>
      </c>
    </row>
    <row r="875" spans="1:3">
      <c r="A875" s="204" t="s">
        <v>1174</v>
      </c>
      <c r="B875" s="210">
        <v>23009</v>
      </c>
      <c r="C875" s="214">
        <v>2.2595999999999998</v>
      </c>
    </row>
    <row r="876" spans="1:3">
      <c r="A876" s="204" t="s">
        <v>519</v>
      </c>
      <c r="B876" s="210">
        <v>656</v>
      </c>
      <c r="C876" s="214">
        <v>1.4137999999999999</v>
      </c>
    </row>
    <row r="877" spans="1:3">
      <c r="A877" s="204" t="s">
        <v>520</v>
      </c>
      <c r="B877" s="210">
        <v>2</v>
      </c>
      <c r="C877" s="214">
        <v>0.5</v>
      </c>
    </row>
    <row r="878" spans="1:3">
      <c r="A878" s="204" t="s">
        <v>521</v>
      </c>
      <c r="B878" s="210">
        <v>0</v>
      </c>
      <c r="C878" s="214"/>
    </row>
    <row r="879" spans="1:3">
      <c r="A879" s="204" t="s">
        <v>529</v>
      </c>
      <c r="B879" s="210">
        <v>3085</v>
      </c>
      <c r="C879" s="214">
        <v>2.431</v>
      </c>
    </row>
    <row r="880" spans="1:3">
      <c r="A880" s="204" t="s">
        <v>1175</v>
      </c>
      <c r="B880" s="210" t="s">
        <v>524</v>
      </c>
      <c r="C880" s="214"/>
    </row>
    <row r="881" spans="1:3">
      <c r="A881" s="204" t="s">
        <v>1176</v>
      </c>
      <c r="B881" s="210">
        <v>466</v>
      </c>
      <c r="C881" s="214">
        <v>0.40029999999999999</v>
      </c>
    </row>
    <row r="882" spans="1:3">
      <c r="A882" s="204" t="s">
        <v>1177</v>
      </c>
      <c r="B882" s="210">
        <v>279</v>
      </c>
      <c r="C882" s="214">
        <v>0.2555</v>
      </c>
    </row>
    <row r="883" spans="1:3">
      <c r="A883" s="204" t="s">
        <v>1178</v>
      </c>
      <c r="B883" s="210">
        <v>118</v>
      </c>
      <c r="C883" s="214">
        <v>1.1346000000000001</v>
      </c>
    </row>
    <row r="884" spans="1:3">
      <c r="A884" s="204" t="s">
        <v>1179</v>
      </c>
      <c r="B884" s="210">
        <v>242</v>
      </c>
      <c r="C884" s="214">
        <v>2.9876999999999998</v>
      </c>
    </row>
    <row r="885" spans="1:3">
      <c r="A885" s="204" t="s">
        <v>1180</v>
      </c>
      <c r="B885" s="210">
        <v>7</v>
      </c>
      <c r="C885" s="214">
        <v>0.26919999999999999</v>
      </c>
    </row>
    <row r="886" spans="1:3">
      <c r="A886" s="204" t="s">
        <v>1181</v>
      </c>
      <c r="B886" s="210">
        <v>32</v>
      </c>
      <c r="C886" s="214">
        <v>0.25</v>
      </c>
    </row>
    <row r="887" spans="1:3">
      <c r="A887" s="204" t="s">
        <v>1182</v>
      </c>
      <c r="B887" s="210" t="s">
        <v>524</v>
      </c>
      <c r="C887" s="214"/>
    </row>
    <row r="888" spans="1:3">
      <c r="A888" s="204" t="s">
        <v>1183</v>
      </c>
      <c r="B888" s="210">
        <v>100</v>
      </c>
      <c r="C888" s="214">
        <v>0.4854</v>
      </c>
    </row>
    <row r="889" spans="1:3">
      <c r="A889" s="204" t="s">
        <v>1184</v>
      </c>
      <c r="B889" s="210">
        <v>34</v>
      </c>
      <c r="C889" s="214"/>
    </row>
    <row r="890" spans="1:3">
      <c r="A890" s="204" t="s">
        <v>1185</v>
      </c>
      <c r="B890" s="210" t="s">
        <v>524</v>
      </c>
      <c r="C890" s="214"/>
    </row>
    <row r="891" spans="1:3">
      <c r="A891" s="204" t="s">
        <v>1186</v>
      </c>
      <c r="B891" s="210">
        <v>1262</v>
      </c>
      <c r="C891" s="214">
        <v>3.2949999999999999</v>
      </c>
    </row>
    <row r="892" spans="1:3">
      <c r="A892" s="204" t="s">
        <v>1187</v>
      </c>
      <c r="B892" s="210">
        <v>1549</v>
      </c>
      <c r="C892" s="214">
        <v>1.1870000000000001</v>
      </c>
    </row>
    <row r="893" spans="1:3">
      <c r="A893" s="204" t="s">
        <v>1188</v>
      </c>
      <c r="B893" s="210">
        <v>293</v>
      </c>
      <c r="C893" s="214">
        <v>1.7758</v>
      </c>
    </row>
    <row r="894" spans="1:3">
      <c r="A894" s="204" t="s">
        <v>1189</v>
      </c>
      <c r="B894" s="210">
        <v>6396</v>
      </c>
      <c r="C894" s="214">
        <v>11.1235</v>
      </c>
    </row>
    <row r="895" spans="1:3">
      <c r="A895" s="204" t="s">
        <v>1190</v>
      </c>
      <c r="B895" s="210" t="s">
        <v>524</v>
      </c>
      <c r="C895" s="214"/>
    </row>
    <row r="896" spans="1:3">
      <c r="A896" s="204" t="s">
        <v>1191</v>
      </c>
      <c r="B896" s="210">
        <v>60</v>
      </c>
      <c r="C896" s="214">
        <v>12</v>
      </c>
    </row>
    <row r="897" spans="1:3">
      <c r="A897" s="204" t="s">
        <v>1192</v>
      </c>
      <c r="B897" s="210">
        <v>2021</v>
      </c>
      <c r="C897" s="214">
        <v>24.349399999999999</v>
      </c>
    </row>
    <row r="898" spans="1:3">
      <c r="A898" s="204" t="s">
        <v>1193</v>
      </c>
      <c r="B898" s="210">
        <v>2291</v>
      </c>
      <c r="C898" s="214"/>
    </row>
    <row r="899" spans="1:3">
      <c r="A899" s="204" t="s">
        <v>1194</v>
      </c>
      <c r="B899" s="210">
        <v>89</v>
      </c>
      <c r="C899" s="214">
        <v>0.51449999999999996</v>
      </c>
    </row>
    <row r="900" spans="1:3">
      <c r="A900" s="204" t="s">
        <v>1195</v>
      </c>
      <c r="B900" s="210">
        <v>4027</v>
      </c>
      <c r="C900" s="214">
        <v>1.3623000000000001</v>
      </c>
    </row>
    <row r="901" spans="1:3">
      <c r="A901" s="204" t="s">
        <v>1196</v>
      </c>
      <c r="B901" s="210">
        <v>5024</v>
      </c>
      <c r="C901" s="214">
        <v>1.3905000000000001</v>
      </c>
    </row>
    <row r="902" spans="1:3">
      <c r="A902" s="204" t="s">
        <v>519</v>
      </c>
      <c r="B902" s="210">
        <v>134</v>
      </c>
      <c r="C902" s="214">
        <v>0.74860000000000004</v>
      </c>
    </row>
    <row r="903" spans="1:3">
      <c r="A903" s="204" t="s">
        <v>520</v>
      </c>
      <c r="B903" s="210">
        <v>0</v>
      </c>
      <c r="C903" s="214"/>
    </row>
    <row r="904" spans="1:3">
      <c r="A904" s="204" t="s">
        <v>521</v>
      </c>
      <c r="B904" s="210">
        <v>0</v>
      </c>
      <c r="C904" s="214"/>
    </row>
    <row r="905" spans="1:3">
      <c r="A905" s="204" t="s">
        <v>1197</v>
      </c>
      <c r="B905" s="210">
        <v>907</v>
      </c>
      <c r="C905" s="214">
        <v>2.1802999999999999</v>
      </c>
    </row>
    <row r="906" spans="1:3">
      <c r="A906" s="204" t="s">
        <v>1198</v>
      </c>
      <c r="B906" s="210">
        <v>1282</v>
      </c>
      <c r="C906" s="214">
        <v>1.9876</v>
      </c>
    </row>
    <row r="907" spans="1:3">
      <c r="A907" s="204" t="s">
        <v>1199</v>
      </c>
      <c r="B907" s="210">
        <v>49</v>
      </c>
      <c r="C907" s="214"/>
    </row>
    <row r="908" spans="1:3">
      <c r="A908" s="204" t="s">
        <v>1200</v>
      </c>
      <c r="B908" s="210">
        <v>20</v>
      </c>
      <c r="C908" s="214">
        <v>5</v>
      </c>
    </row>
    <row r="909" spans="1:3">
      <c r="A909" s="204" t="s">
        <v>1201</v>
      </c>
      <c r="B909" s="210" t="s">
        <v>524</v>
      </c>
      <c r="C909" s="214"/>
    </row>
    <row r="910" spans="1:3">
      <c r="A910" s="204" t="s">
        <v>1202</v>
      </c>
      <c r="B910" s="210">
        <v>1301</v>
      </c>
      <c r="C910" s="214"/>
    </row>
    <row r="911" spans="1:3">
      <c r="A911" s="204" t="s">
        <v>1203</v>
      </c>
      <c r="B911" s="210" t="s">
        <v>524</v>
      </c>
      <c r="C911" s="214"/>
    </row>
    <row r="912" spans="1:3">
      <c r="A912" s="204" t="s">
        <v>1204</v>
      </c>
      <c r="B912" s="210">
        <v>3</v>
      </c>
      <c r="C912" s="214">
        <v>4.2299999999999997E-2</v>
      </c>
    </row>
    <row r="913" spans="1:3">
      <c r="A913" s="204" t="s">
        <v>1205</v>
      </c>
      <c r="B913" s="210" t="s">
        <v>524</v>
      </c>
      <c r="C913" s="214"/>
    </row>
    <row r="914" spans="1:3">
      <c r="A914" s="204" t="s">
        <v>1206</v>
      </c>
      <c r="B914" s="210">
        <v>299</v>
      </c>
      <c r="C914" s="214">
        <v>1.1412</v>
      </c>
    </row>
    <row r="915" spans="1:3">
      <c r="A915" s="204" t="s">
        <v>1207</v>
      </c>
      <c r="B915" s="210" t="s">
        <v>524</v>
      </c>
      <c r="C915" s="214"/>
    </row>
    <row r="916" spans="1:3">
      <c r="A916" s="204" t="s">
        <v>1208</v>
      </c>
      <c r="B916" s="210" t="s">
        <v>524</v>
      </c>
      <c r="C916" s="214"/>
    </row>
    <row r="917" spans="1:3">
      <c r="A917" s="204" t="s">
        <v>1209</v>
      </c>
      <c r="B917" s="210" t="s">
        <v>524</v>
      </c>
      <c r="C917" s="214"/>
    </row>
    <row r="918" spans="1:3">
      <c r="A918" s="204" t="s">
        <v>1210</v>
      </c>
      <c r="B918" s="210" t="s">
        <v>524</v>
      </c>
      <c r="C918" s="214"/>
    </row>
    <row r="919" spans="1:3">
      <c r="A919" s="204" t="s">
        <v>1211</v>
      </c>
      <c r="B919" s="210" t="s">
        <v>524</v>
      </c>
      <c r="C919" s="214"/>
    </row>
    <row r="920" spans="1:3">
      <c r="A920" s="204" t="s">
        <v>1212</v>
      </c>
      <c r="B920" s="210">
        <v>20</v>
      </c>
      <c r="C920" s="214"/>
    </row>
    <row r="921" spans="1:3">
      <c r="A921" s="204" t="s">
        <v>1213</v>
      </c>
      <c r="B921" s="210" t="s">
        <v>524</v>
      </c>
      <c r="C921" s="214"/>
    </row>
    <row r="922" spans="1:3">
      <c r="A922" s="204" t="s">
        <v>1214</v>
      </c>
      <c r="B922" s="210" t="s">
        <v>524</v>
      </c>
      <c r="C922" s="214"/>
    </row>
    <row r="923" spans="1:3">
      <c r="A923" s="204" t="s">
        <v>1215</v>
      </c>
      <c r="B923" s="210" t="s">
        <v>524</v>
      </c>
      <c r="C923" s="214"/>
    </row>
    <row r="924" spans="1:3">
      <c r="A924" s="204" t="s">
        <v>1216</v>
      </c>
      <c r="B924" s="210" t="s">
        <v>524</v>
      </c>
      <c r="C924" s="214"/>
    </row>
    <row r="925" spans="1:3">
      <c r="A925" s="204" t="s">
        <v>1217</v>
      </c>
      <c r="B925" s="210" t="s">
        <v>524</v>
      </c>
      <c r="C925" s="214"/>
    </row>
    <row r="926" spans="1:3">
      <c r="A926" s="204" t="s">
        <v>1218</v>
      </c>
      <c r="B926" s="210">
        <v>11</v>
      </c>
      <c r="C926" s="214"/>
    </row>
    <row r="927" spans="1:3">
      <c r="A927" s="204" t="s">
        <v>1219</v>
      </c>
      <c r="B927" s="210">
        <v>72</v>
      </c>
      <c r="C927" s="214">
        <v>3.7894999999999999</v>
      </c>
    </row>
    <row r="928" spans="1:3">
      <c r="A928" s="204" t="s">
        <v>1220</v>
      </c>
      <c r="B928" s="210">
        <v>927</v>
      </c>
      <c r="C928" s="214">
        <v>0.84350000000000003</v>
      </c>
    </row>
    <row r="929" spans="1:3">
      <c r="A929" s="204" t="s">
        <v>1221</v>
      </c>
      <c r="B929" s="210">
        <v>6487</v>
      </c>
      <c r="C929" s="214">
        <v>0.65180000000000005</v>
      </c>
    </row>
    <row r="930" spans="1:3">
      <c r="A930" s="204" t="s">
        <v>519</v>
      </c>
      <c r="B930" s="210">
        <v>104</v>
      </c>
      <c r="C930" s="214">
        <v>1.2093</v>
      </c>
    </row>
    <row r="931" spans="1:3">
      <c r="A931" s="204" t="s">
        <v>520</v>
      </c>
      <c r="B931" s="210">
        <v>0</v>
      </c>
      <c r="C931" s="214"/>
    </row>
    <row r="932" spans="1:3">
      <c r="A932" s="204" t="s">
        <v>521</v>
      </c>
      <c r="B932" s="210">
        <v>10</v>
      </c>
      <c r="C932" s="214"/>
    </row>
    <row r="933" spans="1:3">
      <c r="A933" s="204" t="s">
        <v>1222</v>
      </c>
      <c r="B933" s="210">
        <v>809</v>
      </c>
      <c r="C933" s="214">
        <v>0.91830000000000001</v>
      </c>
    </row>
    <row r="934" spans="1:3">
      <c r="A934" s="204" t="s">
        <v>1223</v>
      </c>
      <c r="B934" s="210">
        <v>113</v>
      </c>
      <c r="C934" s="214">
        <v>4.65E-2</v>
      </c>
    </row>
    <row r="935" spans="1:3">
      <c r="A935" s="204" t="s">
        <v>1224</v>
      </c>
      <c r="B935" s="210">
        <v>2831</v>
      </c>
      <c r="C935" s="214">
        <v>1.1261000000000001</v>
      </c>
    </row>
    <row r="936" spans="1:3">
      <c r="A936" s="204" t="s">
        <v>1225</v>
      </c>
      <c r="B936" s="210" t="s">
        <v>524</v>
      </c>
      <c r="C936" s="214"/>
    </row>
    <row r="937" spans="1:3">
      <c r="A937" s="204" t="s">
        <v>1226</v>
      </c>
      <c r="B937" s="210" t="s">
        <v>524</v>
      </c>
      <c r="C937" s="214"/>
    </row>
    <row r="938" spans="1:3">
      <c r="A938" s="204" t="s">
        <v>1227</v>
      </c>
      <c r="B938" s="210">
        <v>28</v>
      </c>
      <c r="C938" s="214">
        <v>1.2726999999999999</v>
      </c>
    </row>
    <row r="939" spans="1:3">
      <c r="A939" s="204" t="s">
        <v>1228</v>
      </c>
      <c r="B939" s="210">
        <v>253</v>
      </c>
      <c r="C939" s="214">
        <v>2.3868</v>
      </c>
    </row>
    <row r="940" spans="1:3">
      <c r="A940" s="204" t="s">
        <v>1229</v>
      </c>
      <c r="B940" s="210">
        <v>8</v>
      </c>
      <c r="C940" s="214">
        <v>8</v>
      </c>
    </row>
    <row r="941" spans="1:3">
      <c r="A941" s="204" t="s">
        <v>1230</v>
      </c>
      <c r="B941" s="210" t="s">
        <v>524</v>
      </c>
      <c r="C941" s="214"/>
    </row>
    <row r="942" spans="1:3">
      <c r="A942" s="204" t="s">
        <v>1231</v>
      </c>
      <c r="B942" s="210" t="s">
        <v>524</v>
      </c>
      <c r="C942" s="214"/>
    </row>
    <row r="943" spans="1:3">
      <c r="A943" s="204" t="s">
        <v>1232</v>
      </c>
      <c r="B943" s="210">
        <v>742</v>
      </c>
      <c r="C943" s="214">
        <v>1.9273</v>
      </c>
    </row>
    <row r="944" spans="1:3">
      <c r="A944" s="204" t="s">
        <v>1233</v>
      </c>
      <c r="B944" s="210" t="s">
        <v>524</v>
      </c>
      <c r="C944" s="214"/>
    </row>
    <row r="945" spans="1:3">
      <c r="A945" s="204" t="s">
        <v>1234</v>
      </c>
      <c r="B945" s="210">
        <v>353</v>
      </c>
      <c r="C945" s="214">
        <v>0.34339999999999998</v>
      </c>
    </row>
    <row r="946" spans="1:3">
      <c r="A946" s="204" t="s">
        <v>1235</v>
      </c>
      <c r="B946" s="210">
        <v>84</v>
      </c>
      <c r="C946" s="214"/>
    </row>
    <row r="947" spans="1:3">
      <c r="A947" s="204" t="s">
        <v>1236</v>
      </c>
      <c r="B947" s="210" t="s">
        <v>524</v>
      </c>
      <c r="C947" s="214"/>
    </row>
    <row r="948" spans="1:3">
      <c r="A948" s="204" t="s">
        <v>1237</v>
      </c>
      <c r="B948" s="210">
        <v>400</v>
      </c>
      <c r="C948" s="214"/>
    </row>
    <row r="949" spans="1:3">
      <c r="A949" s="204" t="s">
        <v>1238</v>
      </c>
      <c r="B949" s="210">
        <v>9</v>
      </c>
      <c r="C949" s="214">
        <v>1.4E-2</v>
      </c>
    </row>
    <row r="950" spans="1:3">
      <c r="A950" s="204" t="s">
        <v>1239</v>
      </c>
      <c r="B950" s="210" t="s">
        <v>524</v>
      </c>
      <c r="C950" s="214"/>
    </row>
    <row r="951" spans="1:3">
      <c r="A951" s="204" t="s">
        <v>1240</v>
      </c>
      <c r="B951" s="210">
        <v>82</v>
      </c>
      <c r="C951" s="214">
        <v>2.4117999999999999</v>
      </c>
    </row>
    <row r="952" spans="1:3">
      <c r="A952" s="204" t="s">
        <v>1241</v>
      </c>
      <c r="B952" s="210" t="s">
        <v>524</v>
      </c>
      <c r="C952" s="214"/>
    </row>
    <row r="953" spans="1:3">
      <c r="A953" s="204" t="s">
        <v>1213</v>
      </c>
      <c r="B953" s="210" t="s">
        <v>524</v>
      </c>
      <c r="C953" s="214"/>
    </row>
    <row r="954" spans="1:3">
      <c r="A954" s="204" t="s">
        <v>1242</v>
      </c>
      <c r="B954" s="210" t="s">
        <v>524</v>
      </c>
      <c r="C954" s="214"/>
    </row>
    <row r="955" spans="1:3">
      <c r="A955" s="204" t="s">
        <v>1243</v>
      </c>
      <c r="B955" s="210">
        <v>91</v>
      </c>
      <c r="C955" s="214">
        <v>5.16E-2</v>
      </c>
    </row>
    <row r="956" spans="1:3">
      <c r="A956" s="204" t="s">
        <v>1244</v>
      </c>
      <c r="B956" s="210">
        <v>570</v>
      </c>
      <c r="C956" s="214">
        <v>9.5</v>
      </c>
    </row>
    <row r="957" spans="1:3">
      <c r="A957" s="204" t="s">
        <v>1245</v>
      </c>
      <c r="B957" s="210" t="s">
        <v>524</v>
      </c>
      <c r="C957" s="214"/>
    </row>
    <row r="958" spans="1:3">
      <c r="A958" s="204" t="s">
        <v>519</v>
      </c>
      <c r="B958" s="210"/>
      <c r="C958" s="214"/>
    </row>
    <row r="959" spans="1:3">
      <c r="A959" s="204" t="s">
        <v>520</v>
      </c>
      <c r="B959" s="210"/>
      <c r="C959" s="214"/>
    </row>
    <row r="960" spans="1:3">
      <c r="A960" s="204" t="s">
        <v>521</v>
      </c>
      <c r="B960" s="210"/>
      <c r="C960" s="214"/>
    </row>
    <row r="961" spans="1:3">
      <c r="A961" s="204" t="s">
        <v>1246</v>
      </c>
      <c r="B961" s="210"/>
      <c r="C961" s="214"/>
    </row>
    <row r="962" spans="1:3">
      <c r="A962" s="204" t="s">
        <v>1247</v>
      </c>
      <c r="B962" s="210"/>
      <c r="C962" s="214"/>
    </row>
    <row r="963" spans="1:3">
      <c r="A963" s="204" t="s">
        <v>1248</v>
      </c>
      <c r="B963" s="210"/>
      <c r="C963" s="214"/>
    </row>
    <row r="964" spans="1:3">
      <c r="A964" s="204" t="s">
        <v>1249</v>
      </c>
      <c r="B964" s="210"/>
      <c r="C964" s="214"/>
    </row>
    <row r="965" spans="1:3">
      <c r="A965" s="204" t="s">
        <v>1250</v>
      </c>
      <c r="B965" s="210" t="s">
        <v>524</v>
      </c>
      <c r="C965" s="214"/>
    </row>
    <row r="966" spans="1:3">
      <c r="A966" s="204" t="s">
        <v>1251</v>
      </c>
      <c r="B966" s="210" t="s">
        <v>524</v>
      </c>
      <c r="C966" s="214"/>
    </row>
    <row r="967" spans="1:3">
      <c r="A967" s="204" t="s">
        <v>1252</v>
      </c>
      <c r="B967" s="210" t="s">
        <v>524</v>
      </c>
      <c r="C967" s="214"/>
    </row>
    <row r="968" spans="1:3">
      <c r="A968" s="204" t="s">
        <v>1253</v>
      </c>
      <c r="B968" s="210">
        <v>4483</v>
      </c>
      <c r="C968" s="214">
        <v>1.5507</v>
      </c>
    </row>
    <row r="969" spans="1:3">
      <c r="A969" s="204" t="s">
        <v>519</v>
      </c>
      <c r="B969" s="210">
        <v>68</v>
      </c>
      <c r="C969" s="214">
        <v>1.1333</v>
      </c>
    </row>
    <row r="970" spans="1:3">
      <c r="A970" s="204" t="s">
        <v>520</v>
      </c>
      <c r="B970" s="210">
        <v>2</v>
      </c>
      <c r="C970" s="214">
        <v>0.5</v>
      </c>
    </row>
    <row r="971" spans="1:3">
      <c r="A971" s="204" t="s">
        <v>521</v>
      </c>
      <c r="B971" s="210">
        <v>0</v>
      </c>
      <c r="C971" s="214"/>
    </row>
    <row r="972" spans="1:3">
      <c r="A972" s="204" t="s">
        <v>1254</v>
      </c>
      <c r="B972" s="210">
        <v>946</v>
      </c>
      <c r="C972" s="214">
        <v>2.6133000000000002</v>
      </c>
    </row>
    <row r="973" spans="1:3">
      <c r="A973" s="204" t="s">
        <v>1255</v>
      </c>
      <c r="B973" s="210" t="s">
        <v>524</v>
      </c>
      <c r="C973" s="214"/>
    </row>
    <row r="974" spans="1:3">
      <c r="A974" s="204" t="s">
        <v>1256</v>
      </c>
      <c r="B974" s="210">
        <v>310</v>
      </c>
      <c r="C974" s="214">
        <v>15.5</v>
      </c>
    </row>
    <row r="975" spans="1:3">
      <c r="A975" s="204" t="s">
        <v>1257</v>
      </c>
      <c r="B975" s="210">
        <v>144</v>
      </c>
      <c r="C975" s="214">
        <v>0.97960000000000003</v>
      </c>
    </row>
    <row r="976" spans="1:3">
      <c r="A976" s="204" t="s">
        <v>1258</v>
      </c>
      <c r="B976" s="210" t="s">
        <v>524</v>
      </c>
      <c r="C976" s="214"/>
    </row>
    <row r="977" spans="1:3">
      <c r="A977" s="204" t="s">
        <v>1259</v>
      </c>
      <c r="B977" s="210" t="s">
        <v>524</v>
      </c>
      <c r="C977" s="214"/>
    </row>
    <row r="978" spans="1:3">
      <c r="A978" s="204" t="s">
        <v>1260</v>
      </c>
      <c r="B978" s="210">
        <v>3014</v>
      </c>
      <c r="C978" s="214">
        <v>1.3116000000000001</v>
      </c>
    </row>
    <row r="979" spans="1:3">
      <c r="A979" s="204" t="s">
        <v>1261</v>
      </c>
      <c r="B979" s="210" t="s">
        <v>524</v>
      </c>
      <c r="C979" s="214"/>
    </row>
    <row r="980" spans="1:3">
      <c r="A980" s="204" t="s">
        <v>848</v>
      </c>
      <c r="B980" s="210"/>
      <c r="C980" s="214"/>
    </row>
    <row r="981" spans="1:3">
      <c r="A981" s="204" t="s">
        <v>1262</v>
      </c>
      <c r="B981" s="210" t="s">
        <v>524</v>
      </c>
      <c r="C981" s="214"/>
    </row>
    <row r="982" spans="1:3">
      <c r="A982" s="204" t="s">
        <v>1263</v>
      </c>
      <c r="B982" s="210" t="s">
        <v>524</v>
      </c>
      <c r="C982" s="214"/>
    </row>
    <row r="983" spans="1:3">
      <c r="A983" s="204" t="s">
        <v>1264</v>
      </c>
      <c r="B983" s="210" t="s">
        <v>524</v>
      </c>
      <c r="C983" s="214"/>
    </row>
    <row r="984" spans="1:3">
      <c r="A984" s="204" t="s">
        <v>1265</v>
      </c>
      <c r="B984" s="210" t="s">
        <v>524</v>
      </c>
      <c r="C984" s="214"/>
    </row>
    <row r="985" spans="1:3">
      <c r="A985" s="204" t="s">
        <v>1266</v>
      </c>
      <c r="B985" s="210">
        <v>5096</v>
      </c>
      <c r="C985" s="214"/>
    </row>
    <row r="986" spans="1:3">
      <c r="A986" s="204" t="s">
        <v>1267</v>
      </c>
      <c r="B986" s="210">
        <v>1</v>
      </c>
      <c r="C986" s="214"/>
    </row>
    <row r="987" spans="1:3">
      <c r="A987" s="204" t="s">
        <v>1268</v>
      </c>
      <c r="B987" s="210" t="s">
        <v>524</v>
      </c>
      <c r="C987" s="214"/>
    </row>
    <row r="988" spans="1:3">
      <c r="A988" s="204" t="s">
        <v>1269</v>
      </c>
      <c r="B988" s="210">
        <v>5085</v>
      </c>
      <c r="C988" s="214"/>
    </row>
    <row r="989" spans="1:3">
      <c r="A989" s="204" t="s">
        <v>1270</v>
      </c>
      <c r="B989" s="210" t="s">
        <v>524</v>
      </c>
      <c r="C989" s="214"/>
    </row>
    <row r="990" spans="1:3">
      <c r="A990" s="204" t="s">
        <v>1271</v>
      </c>
      <c r="B990" s="210" t="s">
        <v>524</v>
      </c>
      <c r="C990" s="214"/>
    </row>
    <row r="991" spans="1:3">
      <c r="A991" s="204" t="s">
        <v>1272</v>
      </c>
      <c r="B991" s="210">
        <v>11</v>
      </c>
      <c r="C991" s="214"/>
    </row>
    <row r="992" spans="1:3">
      <c r="A992" s="204" t="s">
        <v>1273</v>
      </c>
      <c r="B992" s="210">
        <v>41</v>
      </c>
      <c r="C992" s="214"/>
    </row>
    <row r="993" spans="1:3">
      <c r="A993" s="204" t="s">
        <v>1274</v>
      </c>
      <c r="B993" s="210" t="s">
        <v>524</v>
      </c>
      <c r="C993" s="214"/>
    </row>
    <row r="994" spans="1:3">
      <c r="A994" s="204" t="s">
        <v>1275</v>
      </c>
      <c r="B994" s="210" t="s">
        <v>524</v>
      </c>
      <c r="C994" s="214"/>
    </row>
    <row r="995" spans="1:3">
      <c r="A995" s="204" t="s">
        <v>1276</v>
      </c>
      <c r="B995" s="210">
        <v>41</v>
      </c>
      <c r="C995" s="214"/>
    </row>
    <row r="996" spans="1:3">
      <c r="A996" s="204" t="s">
        <v>1277</v>
      </c>
      <c r="B996" s="210" t="s">
        <v>524</v>
      </c>
      <c r="C996" s="214"/>
    </row>
    <row r="997" spans="1:3">
      <c r="A997" s="204" t="s">
        <v>1278</v>
      </c>
      <c r="B997" s="210" t="s">
        <v>524</v>
      </c>
      <c r="C997" s="214"/>
    </row>
    <row r="998" spans="1:3">
      <c r="A998" s="204" t="s">
        <v>1279</v>
      </c>
      <c r="B998" s="210" t="s">
        <v>524</v>
      </c>
      <c r="C998" s="214"/>
    </row>
    <row r="999" spans="1:3">
      <c r="A999" s="204" t="s">
        <v>1280</v>
      </c>
      <c r="B999" s="210" t="s">
        <v>524</v>
      </c>
      <c r="C999" s="214"/>
    </row>
    <row r="1000" spans="1:3">
      <c r="A1000" s="204" t="s">
        <v>1281</v>
      </c>
      <c r="B1000" s="210" t="s">
        <v>524</v>
      </c>
      <c r="C1000" s="214"/>
    </row>
    <row r="1001" spans="1:3">
      <c r="A1001" s="204" t="s">
        <v>1282</v>
      </c>
      <c r="B1001" s="210" t="s">
        <v>524</v>
      </c>
      <c r="C1001" s="214"/>
    </row>
    <row r="1002" spans="1:3">
      <c r="A1002" s="204" t="s">
        <v>1283</v>
      </c>
      <c r="B1002" s="210" t="s">
        <v>524</v>
      </c>
      <c r="C1002" s="214"/>
    </row>
    <row r="1003" spans="1:3">
      <c r="A1003" s="204" t="s">
        <v>1284</v>
      </c>
      <c r="B1003" s="210">
        <v>667</v>
      </c>
      <c r="C1003" s="214">
        <v>0.41980000000000001</v>
      </c>
    </row>
    <row r="1004" spans="1:3">
      <c r="A1004" s="204" t="s">
        <v>1285</v>
      </c>
      <c r="B1004" s="210" t="s">
        <v>524</v>
      </c>
      <c r="C1004" s="214"/>
    </row>
    <row r="1005" spans="1:3">
      <c r="A1005" s="204" t="s">
        <v>1286</v>
      </c>
      <c r="B1005" s="210">
        <v>667</v>
      </c>
      <c r="C1005" s="214">
        <v>0.41980000000000001</v>
      </c>
    </row>
    <row r="1006" spans="1:3">
      <c r="A1006" s="204" t="s">
        <v>331</v>
      </c>
      <c r="B1006" s="210">
        <v>5051</v>
      </c>
      <c r="C1006" s="214">
        <v>0.71309999999999996</v>
      </c>
    </row>
    <row r="1007" spans="1:3">
      <c r="A1007" s="204" t="s">
        <v>1287</v>
      </c>
      <c r="B1007" s="210">
        <v>1955</v>
      </c>
      <c r="C1007" s="214">
        <v>1.0701000000000001</v>
      </c>
    </row>
    <row r="1008" spans="1:3">
      <c r="A1008" s="204" t="s">
        <v>519</v>
      </c>
      <c r="B1008" s="210">
        <v>902</v>
      </c>
      <c r="C1008" s="214">
        <v>1.3187</v>
      </c>
    </row>
    <row r="1009" spans="1:3">
      <c r="A1009" s="204" t="s">
        <v>520</v>
      </c>
      <c r="B1009" s="210">
        <v>72</v>
      </c>
      <c r="C1009" s="214">
        <v>0.98629999999999995</v>
      </c>
    </row>
    <row r="1010" spans="1:3">
      <c r="A1010" s="204" t="s">
        <v>521</v>
      </c>
      <c r="B1010" s="210">
        <v>0</v>
      </c>
      <c r="C1010" s="214"/>
    </row>
    <row r="1011" spans="1:3">
      <c r="A1011" s="204" t="s">
        <v>1288</v>
      </c>
      <c r="B1011" s="210" t="s">
        <v>524</v>
      </c>
      <c r="C1011" s="214"/>
    </row>
    <row r="1012" spans="1:3">
      <c r="A1012" s="204" t="s">
        <v>1289</v>
      </c>
      <c r="B1012" s="210" t="s">
        <v>524</v>
      </c>
      <c r="C1012" s="214"/>
    </row>
    <row r="1013" spans="1:3">
      <c r="A1013" s="204" t="s">
        <v>1290</v>
      </c>
      <c r="B1013" s="210">
        <v>688</v>
      </c>
      <c r="C1013" s="214">
        <v>1.0329999999999999</v>
      </c>
    </row>
    <row r="1014" spans="1:3">
      <c r="A1014" s="204" t="s">
        <v>1291</v>
      </c>
      <c r="B1014" s="210" t="s">
        <v>524</v>
      </c>
      <c r="C1014" s="214"/>
    </row>
    <row r="1015" spans="1:3">
      <c r="A1015" s="204" t="s">
        <v>1292</v>
      </c>
      <c r="B1015" s="210">
        <v>65</v>
      </c>
      <c r="C1015" s="214"/>
    </row>
    <row r="1016" spans="1:3">
      <c r="A1016" s="204" t="s">
        <v>1293</v>
      </c>
      <c r="B1016" s="210" t="s">
        <v>524</v>
      </c>
      <c r="C1016" s="214"/>
    </row>
    <row r="1017" spans="1:3">
      <c r="A1017" s="204" t="s">
        <v>1294</v>
      </c>
      <c r="B1017" s="210">
        <v>127</v>
      </c>
      <c r="C1017" s="214">
        <v>0.4536</v>
      </c>
    </row>
    <row r="1018" spans="1:3">
      <c r="A1018" s="204" t="s">
        <v>1295</v>
      </c>
      <c r="B1018" s="210" t="s">
        <v>524</v>
      </c>
      <c r="C1018" s="214"/>
    </row>
    <row r="1019" spans="1:3">
      <c r="A1019" s="204" t="s">
        <v>1296</v>
      </c>
      <c r="B1019" s="210" t="s">
        <v>524</v>
      </c>
      <c r="C1019" s="214"/>
    </row>
    <row r="1020" spans="1:3">
      <c r="A1020" s="204" t="s">
        <v>1297</v>
      </c>
      <c r="B1020" s="210" t="s">
        <v>524</v>
      </c>
      <c r="C1020" s="214"/>
    </row>
    <row r="1021" spans="1:3">
      <c r="A1021" s="204" t="s">
        <v>1298</v>
      </c>
      <c r="B1021" s="210" t="s">
        <v>524</v>
      </c>
      <c r="C1021" s="214"/>
    </row>
    <row r="1022" spans="1:3">
      <c r="A1022" s="204" t="s">
        <v>1299</v>
      </c>
      <c r="B1022" s="210" t="s">
        <v>524</v>
      </c>
      <c r="C1022" s="214"/>
    </row>
    <row r="1023" spans="1:3">
      <c r="A1023" s="204" t="s">
        <v>1300</v>
      </c>
      <c r="B1023" s="210" t="s">
        <v>524</v>
      </c>
      <c r="C1023" s="214"/>
    </row>
    <row r="1024" spans="1:3">
      <c r="A1024" s="204" t="s">
        <v>1301</v>
      </c>
      <c r="B1024" s="210" t="s">
        <v>524</v>
      </c>
      <c r="C1024" s="214"/>
    </row>
    <row r="1025" spans="1:3">
      <c r="A1025" s="204" t="s">
        <v>1302</v>
      </c>
      <c r="B1025" s="210" t="s">
        <v>524</v>
      </c>
      <c r="C1025" s="214"/>
    </row>
    <row r="1026" spans="1:3">
      <c r="A1026" s="204" t="s">
        <v>1303</v>
      </c>
      <c r="B1026" s="210" t="s">
        <v>524</v>
      </c>
      <c r="C1026" s="214"/>
    </row>
    <row r="1027" spans="1:3">
      <c r="A1027" s="204" t="s">
        <v>1304</v>
      </c>
      <c r="B1027" s="210" t="s">
        <v>524</v>
      </c>
      <c r="C1027" s="214"/>
    </row>
    <row r="1028" spans="1:3">
      <c r="A1028" s="204" t="s">
        <v>1305</v>
      </c>
      <c r="B1028" s="210" t="s">
        <v>524</v>
      </c>
      <c r="C1028" s="214"/>
    </row>
    <row r="1029" spans="1:3">
      <c r="A1029" s="204" t="s">
        <v>1306</v>
      </c>
      <c r="B1029" s="210" t="s">
        <v>524</v>
      </c>
      <c r="C1029" s="214"/>
    </row>
    <row r="1030" spans="1:3">
      <c r="A1030" s="204" t="s">
        <v>1307</v>
      </c>
      <c r="B1030" s="210" t="s">
        <v>524</v>
      </c>
      <c r="C1030" s="214"/>
    </row>
    <row r="1031" spans="1:3">
      <c r="A1031" s="204" t="s">
        <v>1308</v>
      </c>
      <c r="B1031" s="210" t="s">
        <v>524</v>
      </c>
      <c r="C1031" s="214"/>
    </row>
    <row r="1032" spans="1:3">
      <c r="A1032" s="204" t="s">
        <v>1309</v>
      </c>
      <c r="B1032" s="210" t="s">
        <v>524</v>
      </c>
      <c r="C1032" s="214"/>
    </row>
    <row r="1033" spans="1:3">
      <c r="A1033" s="204" t="s">
        <v>1310</v>
      </c>
      <c r="B1033" s="210">
        <v>1</v>
      </c>
      <c r="C1033" s="214">
        <v>1</v>
      </c>
    </row>
    <row r="1034" spans="1:3">
      <c r="A1034" s="204" t="s">
        <v>1311</v>
      </c>
      <c r="B1034" s="210" t="s">
        <v>524</v>
      </c>
      <c r="C1034" s="214"/>
    </row>
    <row r="1035" spans="1:3">
      <c r="A1035" s="204" t="s">
        <v>1312</v>
      </c>
      <c r="B1035" s="210" t="s">
        <v>524</v>
      </c>
      <c r="C1035" s="214"/>
    </row>
    <row r="1036" spans="1:3">
      <c r="A1036" s="204" t="s">
        <v>1313</v>
      </c>
      <c r="B1036" s="210">
        <v>100</v>
      </c>
      <c r="C1036" s="214">
        <v>0.81969999999999998</v>
      </c>
    </row>
    <row r="1037" spans="1:3">
      <c r="A1037" s="204" t="s">
        <v>1314</v>
      </c>
      <c r="B1037" s="210" t="s">
        <v>524</v>
      </c>
      <c r="C1037" s="214"/>
    </row>
    <row r="1038" spans="1:3">
      <c r="A1038" s="204" t="s">
        <v>519</v>
      </c>
      <c r="B1038" s="210"/>
      <c r="C1038" s="214"/>
    </row>
    <row r="1039" spans="1:3">
      <c r="A1039" s="204" t="s">
        <v>520</v>
      </c>
      <c r="B1039" s="210"/>
      <c r="C1039" s="214"/>
    </row>
    <row r="1040" spans="1:3">
      <c r="A1040" s="204" t="s">
        <v>521</v>
      </c>
      <c r="B1040" s="210"/>
      <c r="C1040" s="214"/>
    </row>
    <row r="1041" spans="1:3">
      <c r="A1041" s="204" t="s">
        <v>1315</v>
      </c>
      <c r="B1041" s="210"/>
      <c r="C1041" s="214"/>
    </row>
    <row r="1042" spans="1:3">
      <c r="A1042" s="204" t="s">
        <v>1316</v>
      </c>
      <c r="B1042" s="210" t="s">
        <v>524</v>
      </c>
      <c r="C1042" s="214"/>
    </row>
    <row r="1043" spans="1:3">
      <c r="A1043" s="204" t="s">
        <v>1317</v>
      </c>
      <c r="B1043" s="210" t="s">
        <v>524</v>
      </c>
      <c r="C1043" s="214"/>
    </row>
    <row r="1044" spans="1:3">
      <c r="A1044" s="204" t="s">
        <v>1318</v>
      </c>
      <c r="B1044" s="210" t="s">
        <v>524</v>
      </c>
      <c r="C1044" s="214"/>
    </row>
    <row r="1045" spans="1:3">
      <c r="A1045" s="204" t="s">
        <v>1319</v>
      </c>
      <c r="B1045" s="210" t="s">
        <v>524</v>
      </c>
      <c r="C1045" s="214"/>
    </row>
    <row r="1046" spans="1:3">
      <c r="A1046" s="204" t="s">
        <v>1320</v>
      </c>
      <c r="B1046" s="210" t="s">
        <v>524</v>
      </c>
      <c r="C1046" s="214"/>
    </row>
    <row r="1047" spans="1:3">
      <c r="A1047" s="204" t="s">
        <v>1321</v>
      </c>
      <c r="B1047" s="210" t="s">
        <v>524</v>
      </c>
      <c r="C1047" s="214"/>
    </row>
    <row r="1048" spans="1:3">
      <c r="A1048" s="204" t="s">
        <v>519</v>
      </c>
      <c r="B1048" s="210"/>
      <c r="C1048" s="214"/>
    </row>
    <row r="1049" spans="1:3">
      <c r="A1049" s="204" t="s">
        <v>520</v>
      </c>
      <c r="B1049" s="210"/>
      <c r="C1049" s="214"/>
    </row>
    <row r="1050" spans="1:3">
      <c r="A1050" s="204" t="s">
        <v>521</v>
      </c>
      <c r="B1050" s="210"/>
      <c r="C1050" s="214"/>
    </row>
    <row r="1051" spans="1:3">
      <c r="A1051" s="204" t="s">
        <v>1322</v>
      </c>
      <c r="B1051" s="210"/>
      <c r="C1051" s="214"/>
    </row>
    <row r="1052" spans="1:3">
      <c r="A1052" s="204" t="s">
        <v>1323</v>
      </c>
      <c r="B1052" s="210" t="s">
        <v>524</v>
      </c>
      <c r="C1052" s="214"/>
    </row>
    <row r="1053" spans="1:3">
      <c r="A1053" s="204" t="s">
        <v>1324</v>
      </c>
      <c r="B1053" s="210" t="s">
        <v>524</v>
      </c>
      <c r="C1053" s="214"/>
    </row>
    <row r="1054" spans="1:3">
      <c r="A1054" s="204" t="s">
        <v>1325</v>
      </c>
      <c r="B1054" s="210" t="s">
        <v>524</v>
      </c>
      <c r="C1054" s="214"/>
    </row>
    <row r="1055" spans="1:3">
      <c r="A1055" s="204" t="s">
        <v>1326</v>
      </c>
      <c r="B1055" s="210" t="s">
        <v>524</v>
      </c>
      <c r="C1055" s="214"/>
    </row>
    <row r="1056" spans="1:3">
      <c r="A1056" s="204" t="s">
        <v>1327</v>
      </c>
      <c r="B1056" s="210" t="s">
        <v>524</v>
      </c>
      <c r="C1056" s="214"/>
    </row>
    <row r="1057" spans="1:3">
      <c r="A1057" s="204" t="s">
        <v>1328</v>
      </c>
      <c r="B1057" s="210">
        <v>705</v>
      </c>
      <c r="C1057" s="214">
        <v>0.1431</v>
      </c>
    </row>
    <row r="1058" spans="1:3">
      <c r="A1058" s="204" t="s">
        <v>1329</v>
      </c>
      <c r="B1058" s="210">
        <v>692</v>
      </c>
      <c r="C1058" s="214">
        <v>0.49709999999999999</v>
      </c>
    </row>
    <row r="1059" spans="1:3">
      <c r="A1059" s="204" t="s">
        <v>1330</v>
      </c>
      <c r="B1059" s="210" t="s">
        <v>524</v>
      </c>
      <c r="C1059" s="214"/>
    </row>
    <row r="1060" spans="1:3">
      <c r="A1060" s="204" t="s">
        <v>1331</v>
      </c>
      <c r="B1060" s="210" t="s">
        <v>524</v>
      </c>
      <c r="C1060" s="214"/>
    </row>
    <row r="1061" spans="1:3">
      <c r="A1061" s="204" t="s">
        <v>1332</v>
      </c>
      <c r="B1061" s="210">
        <v>13</v>
      </c>
      <c r="C1061" s="214"/>
    </row>
    <row r="1062" spans="1:3">
      <c r="A1062" s="204" t="s">
        <v>1333</v>
      </c>
      <c r="B1062" s="210" t="s">
        <v>524</v>
      </c>
      <c r="C1062" s="214"/>
    </row>
    <row r="1063" spans="1:3">
      <c r="A1063" s="204" t="s">
        <v>519</v>
      </c>
      <c r="B1063" s="210"/>
      <c r="C1063" s="214"/>
    </row>
    <row r="1064" spans="1:3">
      <c r="A1064" s="204" t="s">
        <v>520</v>
      </c>
      <c r="B1064" s="210"/>
      <c r="C1064" s="214"/>
    </row>
    <row r="1065" spans="1:3">
      <c r="A1065" s="204" t="s">
        <v>521</v>
      </c>
      <c r="B1065" s="210"/>
      <c r="C1065" s="214"/>
    </row>
    <row r="1066" spans="1:3">
      <c r="A1066" s="204" t="s">
        <v>1319</v>
      </c>
      <c r="B1066" s="210" t="s">
        <v>524</v>
      </c>
      <c r="C1066" s="214"/>
    </row>
    <row r="1067" spans="1:3">
      <c r="A1067" s="204" t="s">
        <v>1334</v>
      </c>
      <c r="B1067" s="210" t="s">
        <v>524</v>
      </c>
      <c r="C1067" s="214"/>
    </row>
    <row r="1068" spans="1:3">
      <c r="A1068" s="204" t="s">
        <v>1335</v>
      </c>
      <c r="B1068" s="210" t="s">
        <v>524</v>
      </c>
      <c r="C1068" s="214"/>
    </row>
    <row r="1069" spans="1:3">
      <c r="A1069" s="204" t="s">
        <v>1336</v>
      </c>
      <c r="B1069" s="210" t="s">
        <v>524</v>
      </c>
      <c r="C1069" s="214"/>
    </row>
    <row r="1070" spans="1:3">
      <c r="A1070" s="204" t="s">
        <v>1337</v>
      </c>
      <c r="B1070" s="210" t="s">
        <v>524</v>
      </c>
      <c r="C1070" s="214"/>
    </row>
    <row r="1071" spans="1:3">
      <c r="A1071" s="204" t="s">
        <v>1338</v>
      </c>
      <c r="B1071" s="210" t="s">
        <v>524</v>
      </c>
      <c r="C1071" s="214"/>
    </row>
    <row r="1072" spans="1:3">
      <c r="A1072" s="204" t="s">
        <v>1339</v>
      </c>
      <c r="B1072" s="210" t="s">
        <v>524</v>
      </c>
      <c r="C1072" s="214"/>
    </row>
    <row r="1073" spans="1:3">
      <c r="A1073" s="204" t="s">
        <v>1340</v>
      </c>
      <c r="B1073" s="210" t="s">
        <v>524</v>
      </c>
      <c r="C1073" s="214"/>
    </row>
    <row r="1074" spans="1:3">
      <c r="A1074" s="204" t="s">
        <v>1341</v>
      </c>
      <c r="B1074" s="210">
        <v>2392</v>
      </c>
      <c r="C1074" s="214">
        <v>7.2266000000000004</v>
      </c>
    </row>
    <row r="1075" spans="1:3">
      <c r="A1075" s="204" t="s">
        <v>1342</v>
      </c>
      <c r="B1075" s="210">
        <v>2232</v>
      </c>
      <c r="C1075" s="214">
        <v>10.478899999999999</v>
      </c>
    </row>
    <row r="1076" spans="1:3">
      <c r="A1076" s="204" t="s">
        <v>1343</v>
      </c>
      <c r="B1076" s="210">
        <v>160</v>
      </c>
      <c r="C1076" s="214">
        <v>1.3559000000000001</v>
      </c>
    </row>
    <row r="1077" spans="1:3">
      <c r="A1077" s="204" t="s">
        <v>305</v>
      </c>
      <c r="B1077" s="210">
        <v>30617</v>
      </c>
      <c r="C1077" s="214">
        <v>2.5758999999999999</v>
      </c>
    </row>
    <row r="1078" spans="1:3">
      <c r="A1078" s="204" t="s">
        <v>1344</v>
      </c>
      <c r="B1078" s="210">
        <v>50</v>
      </c>
      <c r="C1078" s="214"/>
    </row>
    <row r="1079" spans="1:3">
      <c r="A1079" s="204" t="s">
        <v>519</v>
      </c>
      <c r="B1079" s="210"/>
      <c r="C1079" s="214"/>
    </row>
    <row r="1080" spans="1:3">
      <c r="A1080" s="204" t="s">
        <v>520</v>
      </c>
      <c r="B1080" s="210"/>
      <c r="C1080" s="214"/>
    </row>
    <row r="1081" spans="1:3">
      <c r="A1081" s="204" t="s">
        <v>521</v>
      </c>
      <c r="B1081" s="210"/>
      <c r="C1081" s="214"/>
    </row>
    <row r="1082" spans="1:3">
      <c r="A1082" s="204" t="s">
        <v>1345</v>
      </c>
      <c r="B1082" s="210" t="s">
        <v>524</v>
      </c>
      <c r="C1082" s="214"/>
    </row>
    <row r="1083" spans="1:3">
      <c r="A1083" s="204" t="s">
        <v>1346</v>
      </c>
      <c r="B1083" s="210" t="s">
        <v>524</v>
      </c>
      <c r="C1083" s="214"/>
    </row>
    <row r="1084" spans="1:3">
      <c r="A1084" s="204" t="s">
        <v>1347</v>
      </c>
      <c r="B1084" s="210" t="s">
        <v>524</v>
      </c>
      <c r="C1084" s="214"/>
    </row>
    <row r="1085" spans="1:3">
      <c r="A1085" s="204" t="s">
        <v>1348</v>
      </c>
      <c r="B1085" s="210" t="s">
        <v>524</v>
      </c>
      <c r="C1085" s="214"/>
    </row>
    <row r="1086" spans="1:3">
      <c r="A1086" s="204" t="s">
        <v>1349</v>
      </c>
      <c r="B1086" s="210" t="s">
        <v>524</v>
      </c>
      <c r="C1086" s="214"/>
    </row>
    <row r="1087" spans="1:3">
      <c r="A1087" s="204" t="s">
        <v>1350</v>
      </c>
      <c r="B1087" s="210">
        <v>50</v>
      </c>
      <c r="C1087" s="214"/>
    </row>
    <row r="1088" spans="1:3">
      <c r="A1088" s="204" t="s">
        <v>1351</v>
      </c>
      <c r="B1088" s="210">
        <v>735</v>
      </c>
      <c r="C1088" s="214">
        <v>2.94</v>
      </c>
    </row>
    <row r="1089" spans="1:3">
      <c r="A1089" s="204" t="s">
        <v>519</v>
      </c>
      <c r="B1089" s="210"/>
      <c r="C1089" s="214"/>
    </row>
    <row r="1090" spans="1:3">
      <c r="A1090" s="204" t="s">
        <v>520</v>
      </c>
      <c r="B1090" s="210"/>
      <c r="C1090" s="214"/>
    </row>
    <row r="1091" spans="1:3">
      <c r="A1091" s="204" t="s">
        <v>521</v>
      </c>
      <c r="B1091" s="210"/>
      <c r="C1091" s="214"/>
    </row>
    <row r="1092" spans="1:3">
      <c r="A1092" s="204" t="s">
        <v>1352</v>
      </c>
      <c r="B1092" s="210" t="s">
        <v>524</v>
      </c>
      <c r="C1092" s="214"/>
    </row>
    <row r="1093" spans="1:3">
      <c r="A1093" s="204" t="s">
        <v>1353</v>
      </c>
      <c r="B1093" s="210" t="s">
        <v>524</v>
      </c>
      <c r="C1093" s="214"/>
    </row>
    <row r="1094" spans="1:3">
      <c r="A1094" s="204" t="s">
        <v>1354</v>
      </c>
      <c r="B1094" s="210" t="s">
        <v>524</v>
      </c>
      <c r="C1094" s="214"/>
    </row>
    <row r="1095" spans="1:3">
      <c r="A1095" s="204" t="s">
        <v>1355</v>
      </c>
      <c r="B1095" s="210" t="s">
        <v>524</v>
      </c>
      <c r="C1095" s="214"/>
    </row>
    <row r="1096" spans="1:3">
      <c r="A1096" s="204" t="s">
        <v>1356</v>
      </c>
      <c r="B1096" s="210" t="s">
        <v>524</v>
      </c>
      <c r="C1096" s="214"/>
    </row>
    <row r="1097" spans="1:3">
      <c r="A1097" s="204" t="s">
        <v>1357</v>
      </c>
      <c r="B1097" s="210" t="s">
        <v>524</v>
      </c>
      <c r="C1097" s="214"/>
    </row>
    <row r="1098" spans="1:3">
      <c r="A1098" s="204" t="s">
        <v>1358</v>
      </c>
      <c r="B1098" s="210" t="s">
        <v>524</v>
      </c>
      <c r="C1098" s="214"/>
    </row>
    <row r="1099" spans="1:3">
      <c r="A1099" s="204" t="s">
        <v>1359</v>
      </c>
      <c r="B1099" s="210" t="s">
        <v>524</v>
      </c>
      <c r="C1099" s="214"/>
    </row>
    <row r="1100" spans="1:3">
      <c r="A1100" s="204" t="s">
        <v>1360</v>
      </c>
      <c r="B1100" s="210" t="s">
        <v>524</v>
      </c>
      <c r="C1100" s="214"/>
    </row>
    <row r="1101" spans="1:3">
      <c r="A1101" s="204" t="s">
        <v>1361</v>
      </c>
      <c r="B1101" s="210" t="s">
        <v>524</v>
      </c>
      <c r="C1101" s="214"/>
    </row>
    <row r="1102" spans="1:3">
      <c r="A1102" s="204" t="s">
        <v>1362</v>
      </c>
      <c r="B1102" s="210" t="s">
        <v>524</v>
      </c>
      <c r="C1102" s="214"/>
    </row>
    <row r="1103" spans="1:3">
      <c r="A1103" s="204" t="s">
        <v>1363</v>
      </c>
      <c r="B1103" s="210">
        <v>735</v>
      </c>
      <c r="C1103" s="214">
        <v>2.94</v>
      </c>
    </row>
    <row r="1104" spans="1:3">
      <c r="A1104" s="204" t="s">
        <v>1364</v>
      </c>
      <c r="B1104" s="210" t="s">
        <v>524</v>
      </c>
      <c r="C1104" s="214"/>
    </row>
    <row r="1105" spans="1:3">
      <c r="A1105" s="204" t="s">
        <v>519</v>
      </c>
      <c r="B1105" s="210"/>
      <c r="C1105" s="214"/>
    </row>
    <row r="1106" spans="1:3">
      <c r="A1106" s="204" t="s">
        <v>520</v>
      </c>
      <c r="B1106" s="210"/>
      <c r="C1106" s="214"/>
    </row>
    <row r="1107" spans="1:3">
      <c r="A1107" s="204" t="s">
        <v>521</v>
      </c>
      <c r="B1107" s="210"/>
      <c r="C1107" s="214"/>
    </row>
    <row r="1108" spans="1:3">
      <c r="A1108" s="204" t="s">
        <v>1365</v>
      </c>
      <c r="B1108" s="210" t="s">
        <v>524</v>
      </c>
      <c r="C1108" s="214"/>
    </row>
    <row r="1109" spans="1:3">
      <c r="A1109" s="204" t="s">
        <v>1366</v>
      </c>
      <c r="B1109" s="210">
        <v>122</v>
      </c>
      <c r="C1109" s="214">
        <v>1.1091</v>
      </c>
    </row>
    <row r="1110" spans="1:3">
      <c r="A1110" s="204" t="s">
        <v>519</v>
      </c>
      <c r="B1110" s="210"/>
      <c r="C1110" s="214"/>
    </row>
    <row r="1111" spans="1:3">
      <c r="A1111" s="204" t="s">
        <v>520</v>
      </c>
      <c r="B1111" s="210"/>
      <c r="C1111" s="214"/>
    </row>
    <row r="1112" spans="1:3">
      <c r="A1112" s="204" t="s">
        <v>521</v>
      </c>
      <c r="B1112" s="210"/>
      <c r="C1112" s="214"/>
    </row>
    <row r="1113" spans="1:3">
      <c r="A1113" s="204" t="s">
        <v>1367</v>
      </c>
      <c r="B1113" s="210" t="s">
        <v>524</v>
      </c>
      <c r="C1113" s="214"/>
    </row>
    <row r="1114" spans="1:3">
      <c r="A1114" s="204" t="s">
        <v>1368</v>
      </c>
      <c r="B1114" s="210" t="s">
        <v>524</v>
      </c>
      <c r="C1114" s="214"/>
    </row>
    <row r="1115" spans="1:3">
      <c r="A1115" s="204" t="s">
        <v>1369</v>
      </c>
      <c r="B1115" s="210" t="s">
        <v>524</v>
      </c>
      <c r="C1115" s="214"/>
    </row>
    <row r="1116" spans="1:3">
      <c r="A1116" s="204" t="s">
        <v>1370</v>
      </c>
      <c r="B1116" s="210" t="s">
        <v>524</v>
      </c>
      <c r="C1116" s="214"/>
    </row>
    <row r="1117" spans="1:3">
      <c r="A1117" s="204" t="s">
        <v>1371</v>
      </c>
      <c r="B1117" s="210" t="s">
        <v>524</v>
      </c>
      <c r="C1117" s="214"/>
    </row>
    <row r="1118" spans="1:3">
      <c r="A1118" s="204" t="s">
        <v>1372</v>
      </c>
      <c r="B1118" s="210">
        <v>122</v>
      </c>
      <c r="C1118" s="214">
        <v>1.1091</v>
      </c>
    </row>
    <row r="1119" spans="1:3">
      <c r="A1119" s="204" t="s">
        <v>1373</v>
      </c>
      <c r="B1119" s="210" t="s">
        <v>524</v>
      </c>
      <c r="C1119" s="214"/>
    </row>
    <row r="1120" spans="1:3">
      <c r="A1120" s="204" t="s">
        <v>1319</v>
      </c>
      <c r="B1120" s="210" t="s">
        <v>524</v>
      </c>
      <c r="C1120" s="214"/>
    </row>
    <row r="1121" spans="1:3">
      <c r="A1121" s="204" t="s">
        <v>1374</v>
      </c>
      <c r="B1121" s="210" t="s">
        <v>524</v>
      </c>
      <c r="C1121" s="214"/>
    </row>
    <row r="1122" spans="1:3">
      <c r="A1122" s="204" t="s">
        <v>1375</v>
      </c>
      <c r="B1122" s="210" t="s">
        <v>524</v>
      </c>
      <c r="C1122" s="214"/>
    </row>
    <row r="1123" spans="1:3">
      <c r="A1123" s="204" t="s">
        <v>1376</v>
      </c>
      <c r="B1123" s="210">
        <v>1831</v>
      </c>
      <c r="C1123" s="214">
        <v>8.3991000000000007</v>
      </c>
    </row>
    <row r="1124" spans="1:3">
      <c r="A1124" s="204" t="s">
        <v>519</v>
      </c>
      <c r="B1124" s="210">
        <v>152</v>
      </c>
      <c r="C1124" s="214">
        <v>1.1603000000000001</v>
      </c>
    </row>
    <row r="1125" spans="1:3">
      <c r="A1125" s="204" t="s">
        <v>520</v>
      </c>
      <c r="B1125" s="210">
        <v>23</v>
      </c>
      <c r="C1125" s="214">
        <v>1.5333000000000001</v>
      </c>
    </row>
    <row r="1126" spans="1:3">
      <c r="A1126" s="204" t="s">
        <v>521</v>
      </c>
      <c r="B1126" s="210">
        <v>0</v>
      </c>
      <c r="C1126" s="214"/>
    </row>
    <row r="1127" spans="1:3">
      <c r="A1127" s="204" t="s">
        <v>1377</v>
      </c>
      <c r="B1127" s="210" t="s">
        <v>524</v>
      </c>
      <c r="C1127" s="214"/>
    </row>
    <row r="1128" spans="1:3">
      <c r="A1128" s="204" t="s">
        <v>1378</v>
      </c>
      <c r="B1128" s="210">
        <v>110</v>
      </c>
      <c r="C1128" s="214">
        <v>1.8644000000000001</v>
      </c>
    </row>
    <row r="1129" spans="1:3">
      <c r="A1129" s="204" t="s">
        <v>1379</v>
      </c>
      <c r="B1129" s="210">
        <v>1529</v>
      </c>
      <c r="C1129" s="214">
        <v>254.83330000000001</v>
      </c>
    </row>
    <row r="1130" spans="1:3">
      <c r="A1130" s="204" t="s">
        <v>1380</v>
      </c>
      <c r="B1130" s="210" t="s">
        <v>524</v>
      </c>
      <c r="C1130" s="214"/>
    </row>
    <row r="1131" spans="1:3">
      <c r="A1131" s="204" t="s">
        <v>1381</v>
      </c>
      <c r="B1131" s="210">
        <v>18</v>
      </c>
      <c r="C1131" s="214">
        <v>3</v>
      </c>
    </row>
    <row r="1132" spans="1:3">
      <c r="A1132" s="204" t="s">
        <v>1382</v>
      </c>
      <c r="B1132" s="210" t="s">
        <v>524</v>
      </c>
      <c r="C1132" s="214"/>
    </row>
    <row r="1133" spans="1:3">
      <c r="A1133" s="204" t="s">
        <v>519</v>
      </c>
      <c r="B1133" s="210"/>
      <c r="C1133" s="214"/>
    </row>
    <row r="1134" spans="1:3">
      <c r="A1134" s="204" t="s">
        <v>520</v>
      </c>
      <c r="B1134" s="210"/>
      <c r="C1134" s="214"/>
    </row>
    <row r="1135" spans="1:3">
      <c r="A1135" s="204" t="s">
        <v>521</v>
      </c>
      <c r="B1135" s="210"/>
      <c r="C1135" s="214"/>
    </row>
    <row r="1136" spans="1:3">
      <c r="A1136" s="204" t="s">
        <v>1383</v>
      </c>
      <c r="B1136" s="210"/>
      <c r="C1136" s="214"/>
    </row>
    <row r="1137" spans="1:3">
      <c r="A1137" s="204" t="s">
        <v>1384</v>
      </c>
      <c r="B1137" s="210"/>
      <c r="C1137" s="214"/>
    </row>
    <row r="1138" spans="1:3">
      <c r="A1138" s="204" t="s">
        <v>1385</v>
      </c>
      <c r="B1138" s="210" t="s">
        <v>524</v>
      </c>
      <c r="C1138" s="214"/>
    </row>
    <row r="1139" spans="1:3">
      <c r="A1139" s="204" t="s">
        <v>1386</v>
      </c>
      <c r="B1139" s="210">
        <v>15222</v>
      </c>
      <c r="C1139" s="214">
        <v>1.4954000000000001</v>
      </c>
    </row>
    <row r="1140" spans="1:3">
      <c r="A1140" s="204" t="s">
        <v>519</v>
      </c>
      <c r="B1140" s="210"/>
      <c r="C1140" s="214"/>
    </row>
    <row r="1141" spans="1:3">
      <c r="A1141" s="204" t="s">
        <v>520</v>
      </c>
      <c r="B1141" s="210"/>
      <c r="C1141" s="214"/>
    </row>
    <row r="1142" spans="1:3">
      <c r="A1142" s="204" t="s">
        <v>521</v>
      </c>
      <c r="B1142" s="210"/>
      <c r="C1142" s="214"/>
    </row>
    <row r="1143" spans="1:3">
      <c r="A1143" s="204" t="s">
        <v>1387</v>
      </c>
      <c r="B1143" s="210" t="s">
        <v>524</v>
      </c>
      <c r="C1143" s="214"/>
    </row>
    <row r="1144" spans="1:3">
      <c r="A1144" s="204" t="s">
        <v>1388</v>
      </c>
      <c r="B1144" s="210">
        <v>15016</v>
      </c>
      <c r="C1144" s="214">
        <v>1.5022</v>
      </c>
    </row>
    <row r="1145" spans="1:3">
      <c r="A1145" s="204" t="s">
        <v>1389</v>
      </c>
      <c r="B1145" s="210">
        <v>205</v>
      </c>
      <c r="C1145" s="214">
        <v>1.1202000000000001</v>
      </c>
    </row>
    <row r="1146" spans="1:3">
      <c r="A1146" s="204" t="s">
        <v>1390</v>
      </c>
      <c r="B1146" s="210">
        <v>12656</v>
      </c>
      <c r="C1146" s="214">
        <v>11.209899999999999</v>
      </c>
    </row>
    <row r="1147" spans="1:3">
      <c r="A1147" s="204" t="s">
        <v>1391</v>
      </c>
      <c r="B1147" s="210" t="s">
        <v>524</v>
      </c>
      <c r="C1147" s="214"/>
    </row>
    <row r="1148" spans="1:3">
      <c r="A1148" s="204" t="s">
        <v>1392</v>
      </c>
      <c r="B1148" s="210" t="s">
        <v>524</v>
      </c>
      <c r="C1148" s="214"/>
    </row>
    <row r="1149" spans="1:3">
      <c r="A1149" s="204" t="s">
        <v>1393</v>
      </c>
      <c r="B1149" s="210" t="s">
        <v>524</v>
      </c>
      <c r="C1149" s="214"/>
    </row>
    <row r="1150" spans="1:3">
      <c r="A1150" s="204" t="s">
        <v>1394</v>
      </c>
      <c r="B1150" s="210" t="s">
        <v>524</v>
      </c>
      <c r="C1150" s="214"/>
    </row>
    <row r="1151" spans="1:3">
      <c r="A1151" s="204" t="s">
        <v>1395</v>
      </c>
      <c r="B1151" s="210" t="s">
        <v>524</v>
      </c>
      <c r="C1151" s="214"/>
    </row>
    <row r="1152" spans="1:3">
      <c r="A1152" s="204" t="s">
        <v>1396</v>
      </c>
      <c r="B1152" s="210">
        <v>12656</v>
      </c>
      <c r="C1152" s="214">
        <v>11.209899999999999</v>
      </c>
    </row>
    <row r="1153" spans="1:3">
      <c r="A1153" s="204" t="s">
        <v>332</v>
      </c>
      <c r="B1153" s="210">
        <v>3987</v>
      </c>
      <c r="C1153" s="214">
        <v>0.98660000000000003</v>
      </c>
    </row>
    <row r="1154" spans="1:3">
      <c r="A1154" s="204" t="s">
        <v>1397</v>
      </c>
      <c r="B1154" s="210">
        <v>1529</v>
      </c>
      <c r="C1154" s="214">
        <v>0.99609999999999999</v>
      </c>
    </row>
    <row r="1155" spans="1:3">
      <c r="A1155" s="204" t="s">
        <v>519</v>
      </c>
      <c r="B1155" s="210">
        <v>192</v>
      </c>
      <c r="C1155" s="214">
        <v>1.0548999999999999</v>
      </c>
    </row>
    <row r="1156" spans="1:3">
      <c r="A1156" s="204" t="s">
        <v>520</v>
      </c>
      <c r="B1156" s="210"/>
      <c r="C1156" s="214"/>
    </row>
    <row r="1157" spans="1:3">
      <c r="A1157" s="204" t="s">
        <v>521</v>
      </c>
      <c r="B1157" s="210"/>
      <c r="C1157" s="214"/>
    </row>
    <row r="1158" spans="1:3">
      <c r="A1158" s="204" t="s">
        <v>1398</v>
      </c>
      <c r="B1158" s="210" t="s">
        <v>524</v>
      </c>
      <c r="C1158" s="214"/>
    </row>
    <row r="1159" spans="1:3">
      <c r="A1159" s="204" t="s">
        <v>1399</v>
      </c>
      <c r="B1159" s="210" t="s">
        <v>524</v>
      </c>
      <c r="C1159" s="214"/>
    </row>
    <row r="1160" spans="1:3">
      <c r="A1160" s="204" t="s">
        <v>1400</v>
      </c>
      <c r="B1160" s="210" t="s">
        <v>524</v>
      </c>
      <c r="C1160" s="214"/>
    </row>
    <row r="1161" spans="1:3">
      <c r="A1161" s="204" t="s">
        <v>1401</v>
      </c>
      <c r="B1161" s="210" t="s">
        <v>524</v>
      </c>
      <c r="C1161" s="214"/>
    </row>
    <row r="1162" spans="1:3">
      <c r="A1162" s="204" t="s">
        <v>529</v>
      </c>
      <c r="B1162" s="210">
        <v>465</v>
      </c>
      <c r="C1162" s="214">
        <v>1.2109375</v>
      </c>
    </row>
    <row r="1163" spans="1:3">
      <c r="A1163" s="204" t="s">
        <v>1402</v>
      </c>
      <c r="B1163" s="210">
        <v>872</v>
      </c>
      <c r="C1163" s="214">
        <v>0.89900000000000002</v>
      </c>
    </row>
    <row r="1164" spans="1:3">
      <c r="A1164" s="204" t="s">
        <v>1403</v>
      </c>
      <c r="B1164" s="210">
        <v>1328</v>
      </c>
      <c r="C1164" s="214">
        <v>1.3775999999999999</v>
      </c>
    </row>
    <row r="1165" spans="1:3">
      <c r="A1165" s="204" t="s">
        <v>519</v>
      </c>
      <c r="B1165" s="210">
        <v>113</v>
      </c>
      <c r="C1165" s="214">
        <v>1.2151000000000001</v>
      </c>
    </row>
    <row r="1166" spans="1:3">
      <c r="A1166" s="204" t="s">
        <v>520</v>
      </c>
      <c r="B1166" s="210">
        <v>997</v>
      </c>
      <c r="C1166" s="214">
        <v>1.6344000000000001</v>
      </c>
    </row>
    <row r="1167" spans="1:3">
      <c r="A1167" s="204" t="s">
        <v>521</v>
      </c>
      <c r="B1167" s="210">
        <v>0</v>
      </c>
      <c r="C1167" s="214"/>
    </row>
    <row r="1168" spans="1:3">
      <c r="A1168" s="204" t="s">
        <v>1404</v>
      </c>
      <c r="B1168" s="210">
        <v>3</v>
      </c>
      <c r="C1168" s="214">
        <v>1.6E-2</v>
      </c>
    </row>
    <row r="1169" spans="1:3">
      <c r="A1169" s="204" t="s">
        <v>1405</v>
      </c>
      <c r="B1169" s="210">
        <v>28</v>
      </c>
      <c r="C1169" s="214">
        <v>0.7</v>
      </c>
    </row>
    <row r="1170" spans="1:3">
      <c r="A1170" s="204" t="s">
        <v>1406</v>
      </c>
      <c r="B1170" s="210">
        <v>187</v>
      </c>
      <c r="C1170" s="214">
        <v>5.6666999999999996</v>
      </c>
    </row>
    <row r="1171" spans="1:3">
      <c r="A1171" s="204" t="s">
        <v>1407</v>
      </c>
      <c r="B1171" s="210">
        <v>1129</v>
      </c>
      <c r="C1171" s="214">
        <v>0.73260000000000003</v>
      </c>
    </row>
    <row r="1172" spans="1:3">
      <c r="A1172" s="204" t="s">
        <v>519</v>
      </c>
      <c r="B1172" s="210">
        <v>8</v>
      </c>
      <c r="C1172" s="214"/>
    </row>
    <row r="1173" spans="1:3">
      <c r="A1173" s="204" t="s">
        <v>520</v>
      </c>
      <c r="B1173" s="210">
        <v>10</v>
      </c>
      <c r="C1173" s="214"/>
    </row>
    <row r="1174" spans="1:3">
      <c r="A1174" s="204" t="s">
        <v>521</v>
      </c>
      <c r="B1174" s="210">
        <v>0</v>
      </c>
      <c r="C1174" s="214"/>
    </row>
    <row r="1175" spans="1:3">
      <c r="A1175" s="204" t="s">
        <v>1408</v>
      </c>
      <c r="B1175" s="210" t="s">
        <v>524</v>
      </c>
      <c r="C1175" s="214"/>
    </row>
    <row r="1176" spans="1:3">
      <c r="A1176" s="204" t="s">
        <v>1409</v>
      </c>
      <c r="B1176" s="210">
        <v>1112</v>
      </c>
      <c r="C1176" s="214">
        <v>0.72160000000000002</v>
      </c>
    </row>
    <row r="1177" spans="1:3">
      <c r="A1177" s="204" t="s">
        <v>1410</v>
      </c>
      <c r="B1177" s="210" t="s">
        <v>524</v>
      </c>
      <c r="C1177" s="214"/>
    </row>
    <row r="1178" spans="1:3">
      <c r="A1178" s="204" t="s">
        <v>1411</v>
      </c>
      <c r="B1178" s="210" t="s">
        <v>524</v>
      </c>
      <c r="C1178" s="214"/>
    </row>
    <row r="1179" spans="1:3">
      <c r="A1179" s="204" t="s">
        <v>1412</v>
      </c>
      <c r="B1179" s="210" t="s">
        <v>524</v>
      </c>
      <c r="C1179" s="214"/>
    </row>
    <row r="1180" spans="1:3">
      <c r="A1180" s="204" t="s">
        <v>1413</v>
      </c>
      <c r="B1180" s="210" t="s">
        <v>524</v>
      </c>
      <c r="C1180" s="214"/>
    </row>
    <row r="1181" spans="1:3">
      <c r="A1181" s="204" t="s">
        <v>1414</v>
      </c>
      <c r="B1181" s="210"/>
      <c r="C1181" s="214"/>
    </row>
    <row r="1182" spans="1:3">
      <c r="A1182" s="204" t="s">
        <v>519</v>
      </c>
      <c r="B1182" s="210"/>
      <c r="C1182" s="214"/>
    </row>
    <row r="1183" spans="1:3">
      <c r="A1183" s="204" t="s">
        <v>520</v>
      </c>
      <c r="B1183" s="210"/>
      <c r="C1183" s="214"/>
    </row>
    <row r="1184" spans="1:3">
      <c r="A1184" s="204" t="s">
        <v>521</v>
      </c>
      <c r="B1184" s="210"/>
      <c r="C1184" s="214"/>
    </row>
    <row r="1185" spans="1:3">
      <c r="A1185" s="204" t="s">
        <v>1415</v>
      </c>
      <c r="B1185" s="210"/>
      <c r="C1185" s="214"/>
    </row>
    <row r="1186" spans="1:3">
      <c r="A1186" s="204" t="s">
        <v>529</v>
      </c>
      <c r="B1186" s="210"/>
      <c r="C1186" s="214"/>
    </row>
    <row r="1187" spans="1:3">
      <c r="A1187" s="204" t="s">
        <v>1416</v>
      </c>
      <c r="B1187" s="210"/>
      <c r="C1187" s="214"/>
    </row>
    <row r="1188" spans="1:3">
      <c r="A1188" s="204" t="s">
        <v>1417</v>
      </c>
      <c r="B1188" s="210"/>
      <c r="C1188" s="214"/>
    </row>
    <row r="1189" spans="1:3">
      <c r="A1189" s="204" t="s">
        <v>1418</v>
      </c>
      <c r="B1189" s="210"/>
      <c r="C1189" s="214"/>
    </row>
    <row r="1190" spans="1:3">
      <c r="A1190" s="204" t="s">
        <v>1419</v>
      </c>
      <c r="B1190" s="210"/>
      <c r="C1190" s="214"/>
    </row>
    <row r="1191" spans="1:3">
      <c r="A1191" s="204" t="s">
        <v>1420</v>
      </c>
      <c r="B1191" s="210"/>
      <c r="C1191" s="214"/>
    </row>
    <row r="1192" spans="1:3">
      <c r="A1192" s="204" t="s">
        <v>1421</v>
      </c>
      <c r="B1192" s="210"/>
      <c r="C1192" s="214"/>
    </row>
    <row r="1193" spans="1:3">
      <c r="A1193" s="204" t="s">
        <v>1422</v>
      </c>
      <c r="B1193" s="210"/>
      <c r="C1193" s="214"/>
    </row>
    <row r="1194" spans="1:3">
      <c r="A1194" s="204" t="s">
        <v>1423</v>
      </c>
      <c r="B1194" s="210"/>
      <c r="C1194" s="214"/>
    </row>
    <row r="1195" spans="1:3">
      <c r="A1195" s="204" t="s">
        <v>1424</v>
      </c>
      <c r="B1195" s="210"/>
      <c r="C1195" s="214"/>
    </row>
    <row r="1196" spans="1:3">
      <c r="A1196" s="204" t="s">
        <v>1425</v>
      </c>
      <c r="B1196" s="210"/>
      <c r="C1196" s="214"/>
    </row>
    <row r="1197" spans="1:3">
      <c r="A1197" s="204" t="s">
        <v>1426</v>
      </c>
      <c r="B1197" s="210"/>
      <c r="C1197" s="214"/>
    </row>
    <row r="1198" spans="1:3">
      <c r="A1198" s="204" t="s">
        <v>1427</v>
      </c>
      <c r="B1198" s="210"/>
      <c r="C1198" s="214"/>
    </row>
    <row r="1199" spans="1:3">
      <c r="A1199" s="204" t="s">
        <v>1428</v>
      </c>
      <c r="B1199" s="210"/>
      <c r="C1199" s="214"/>
    </row>
    <row r="1200" spans="1:3">
      <c r="A1200" s="204" t="s">
        <v>1429</v>
      </c>
      <c r="B1200" s="210"/>
      <c r="C1200" s="214"/>
    </row>
    <row r="1201" spans="1:3">
      <c r="A1201" s="204" t="s">
        <v>1430</v>
      </c>
      <c r="B1201" s="210"/>
      <c r="C1201" s="214"/>
    </row>
    <row r="1202" spans="1:3">
      <c r="A1202" s="204" t="s">
        <v>1431</v>
      </c>
      <c r="B1202" s="210"/>
      <c r="C1202" s="214"/>
    </row>
    <row r="1203" spans="1:3">
      <c r="A1203" s="204" t="s">
        <v>1432</v>
      </c>
      <c r="B1203" s="210"/>
      <c r="C1203" s="214"/>
    </row>
    <row r="1204" spans="1:3">
      <c r="A1204" s="204" t="s">
        <v>1433</v>
      </c>
      <c r="B1204" s="210"/>
      <c r="C1204" s="214"/>
    </row>
    <row r="1205" spans="1:3">
      <c r="A1205" s="204" t="s">
        <v>1434</v>
      </c>
      <c r="B1205" s="210"/>
      <c r="C1205" s="214"/>
    </row>
    <row r="1206" spans="1:3">
      <c r="A1206" s="204" t="s">
        <v>1435</v>
      </c>
      <c r="B1206" s="210"/>
      <c r="C1206" s="214"/>
    </row>
    <row r="1207" spans="1:3">
      <c r="A1207" s="204" t="s">
        <v>1436</v>
      </c>
      <c r="B1207" s="210"/>
      <c r="C1207" s="214"/>
    </row>
    <row r="1208" spans="1:3">
      <c r="A1208" s="204" t="s">
        <v>1437</v>
      </c>
      <c r="B1208" s="210"/>
      <c r="C1208" s="214"/>
    </row>
    <row r="1209" spans="1:3">
      <c r="A1209" s="204" t="s">
        <v>1438</v>
      </c>
      <c r="B1209" s="210"/>
      <c r="C1209" s="214"/>
    </row>
    <row r="1210" spans="1:3">
      <c r="A1210" s="204" t="s">
        <v>1439</v>
      </c>
      <c r="B1210" s="210"/>
      <c r="C1210" s="214"/>
    </row>
    <row r="1211" spans="1:3">
      <c r="A1211" s="204" t="s">
        <v>1440</v>
      </c>
      <c r="B1211" s="210"/>
      <c r="C1211" s="214"/>
    </row>
    <row r="1212" spans="1:3">
      <c r="A1212" s="204" t="s">
        <v>1441</v>
      </c>
      <c r="B1212" s="210"/>
      <c r="C1212" s="214"/>
    </row>
    <row r="1213" spans="1:3">
      <c r="A1213" s="204" t="s">
        <v>1442</v>
      </c>
      <c r="B1213" s="210"/>
      <c r="C1213" s="214"/>
    </row>
    <row r="1214" spans="1:3">
      <c r="A1214" s="204" t="s">
        <v>1443</v>
      </c>
      <c r="B1214" s="210"/>
      <c r="C1214" s="214"/>
    </row>
    <row r="1215" spans="1:3">
      <c r="A1215" s="204" t="s">
        <v>1174</v>
      </c>
      <c r="B1215" s="210"/>
      <c r="C1215" s="214"/>
    </row>
    <row r="1216" spans="1:3">
      <c r="A1216" s="204" t="s">
        <v>1444</v>
      </c>
      <c r="B1216" s="210"/>
      <c r="C1216" s="214"/>
    </row>
    <row r="1217" spans="1:3">
      <c r="A1217" s="204" t="s">
        <v>1445</v>
      </c>
      <c r="B1217" s="210" t="s">
        <v>524</v>
      </c>
      <c r="C1217" s="214"/>
    </row>
    <row r="1218" spans="1:3">
      <c r="A1218" s="204" t="s">
        <v>333</v>
      </c>
      <c r="B1218" s="210"/>
      <c r="C1218" s="214"/>
    </row>
    <row r="1219" spans="1:3">
      <c r="A1219" s="204" t="s">
        <v>334</v>
      </c>
      <c r="B1219" s="210">
        <v>6476</v>
      </c>
      <c r="C1219" s="214">
        <v>0.80159999999999998</v>
      </c>
    </row>
    <row r="1220" spans="1:3">
      <c r="A1220" s="204" t="s">
        <v>1446</v>
      </c>
      <c r="B1220" s="210">
        <v>3014</v>
      </c>
      <c r="C1220" s="214">
        <v>1.4257</v>
      </c>
    </row>
    <row r="1221" spans="1:3">
      <c r="A1221" s="204" t="s">
        <v>519</v>
      </c>
      <c r="B1221" s="210">
        <v>1412</v>
      </c>
      <c r="C1221" s="214">
        <v>1.0845</v>
      </c>
    </row>
    <row r="1222" spans="1:3">
      <c r="A1222" s="204" t="s">
        <v>520</v>
      </c>
      <c r="B1222" s="210">
        <v>0</v>
      </c>
      <c r="C1222" s="214">
        <v>0</v>
      </c>
    </row>
    <row r="1223" spans="1:3">
      <c r="A1223" s="204" t="s">
        <v>521</v>
      </c>
      <c r="B1223" s="210">
        <v>0</v>
      </c>
      <c r="C1223" s="214"/>
    </row>
    <row r="1224" spans="1:3">
      <c r="A1224" s="204" t="s">
        <v>1447</v>
      </c>
      <c r="B1224" s="210" t="s">
        <v>524</v>
      </c>
      <c r="C1224" s="214"/>
    </row>
    <row r="1225" spans="1:3">
      <c r="A1225" s="204" t="s">
        <v>1448</v>
      </c>
      <c r="B1225" s="210">
        <v>32</v>
      </c>
      <c r="C1225" s="214"/>
    </row>
    <row r="1226" spans="1:3">
      <c r="A1226" s="204" t="s">
        <v>1449</v>
      </c>
      <c r="B1226" s="210" t="s">
        <v>524</v>
      </c>
      <c r="C1226" s="214"/>
    </row>
    <row r="1227" spans="1:3">
      <c r="A1227" s="204" t="s">
        <v>1450</v>
      </c>
      <c r="B1227" s="210" t="s">
        <v>524</v>
      </c>
      <c r="C1227" s="214"/>
    </row>
    <row r="1228" spans="1:3">
      <c r="A1228" s="204" t="s">
        <v>1451</v>
      </c>
      <c r="B1228" s="210" t="s">
        <v>524</v>
      </c>
      <c r="C1228" s="214"/>
    </row>
    <row r="1229" spans="1:3">
      <c r="A1229" s="204" t="s">
        <v>1452</v>
      </c>
      <c r="B1229" s="210" t="s">
        <v>524</v>
      </c>
      <c r="C1229" s="214"/>
    </row>
    <row r="1230" spans="1:3">
      <c r="A1230" s="204" t="s">
        <v>1453</v>
      </c>
      <c r="B1230" s="210">
        <v>759</v>
      </c>
      <c r="C1230" s="214">
        <v>54.214300000000001</v>
      </c>
    </row>
    <row r="1231" spans="1:3">
      <c r="A1231" s="204" t="s">
        <v>1454</v>
      </c>
      <c r="B1231" s="210" t="s">
        <v>524</v>
      </c>
      <c r="C1231" s="214"/>
    </row>
    <row r="1232" spans="1:3">
      <c r="A1232" s="204" t="s">
        <v>1455</v>
      </c>
      <c r="B1232" s="210" t="s">
        <v>524</v>
      </c>
      <c r="C1232" s="214"/>
    </row>
    <row r="1233" spans="1:3">
      <c r="A1233" s="204" t="s">
        <v>1456</v>
      </c>
      <c r="B1233" s="210" t="s">
        <v>524</v>
      </c>
      <c r="C1233" s="214"/>
    </row>
    <row r="1234" spans="1:3">
      <c r="A1234" s="204" t="s">
        <v>1457</v>
      </c>
      <c r="B1234" s="210" t="s">
        <v>524</v>
      </c>
      <c r="C1234" s="214"/>
    </row>
    <row r="1235" spans="1:3">
      <c r="A1235" s="204" t="s">
        <v>1458</v>
      </c>
      <c r="B1235" s="210" t="s">
        <v>524</v>
      </c>
      <c r="C1235" s="214"/>
    </row>
    <row r="1236" spans="1:3">
      <c r="A1236" s="204" t="s">
        <v>1459</v>
      </c>
      <c r="B1236" s="210" t="s">
        <v>524</v>
      </c>
      <c r="C1236" s="214"/>
    </row>
    <row r="1237" spans="1:3">
      <c r="A1237" s="204" t="s">
        <v>1460</v>
      </c>
      <c r="B1237" s="210" t="s">
        <v>524</v>
      </c>
      <c r="C1237" s="214"/>
    </row>
    <row r="1238" spans="1:3">
      <c r="A1238" s="204" t="s">
        <v>529</v>
      </c>
      <c r="B1238" s="210">
        <v>580</v>
      </c>
      <c r="C1238" s="214">
        <v>0.94930000000000003</v>
      </c>
    </row>
    <row r="1239" spans="1:3">
      <c r="A1239" s="204" t="s">
        <v>1461</v>
      </c>
      <c r="B1239" s="210">
        <v>231</v>
      </c>
      <c r="C1239" s="214">
        <v>11.55</v>
      </c>
    </row>
    <row r="1240" spans="1:3">
      <c r="A1240" s="204" t="s">
        <v>1462</v>
      </c>
      <c r="B1240" s="210">
        <v>3124</v>
      </c>
      <c r="C1240" s="214">
        <v>0.55579999999999996</v>
      </c>
    </row>
    <row r="1241" spans="1:3">
      <c r="A1241" s="204" t="s">
        <v>519</v>
      </c>
      <c r="B1241" s="210">
        <v>327</v>
      </c>
      <c r="C1241" s="214">
        <v>1.0791999999999999</v>
      </c>
    </row>
    <row r="1242" spans="1:3">
      <c r="A1242" s="204" t="s">
        <v>520</v>
      </c>
      <c r="B1242" s="210">
        <v>92</v>
      </c>
      <c r="C1242" s="214">
        <v>0.85189999999999999</v>
      </c>
    </row>
    <row r="1243" spans="1:3">
      <c r="A1243" s="204" t="s">
        <v>521</v>
      </c>
      <c r="B1243" s="210">
        <v>0</v>
      </c>
      <c r="C1243" s="214"/>
    </row>
    <row r="1244" spans="1:3">
      <c r="A1244" s="204" t="s">
        <v>1463</v>
      </c>
      <c r="B1244" s="210" t="s">
        <v>524</v>
      </c>
      <c r="C1244" s="214"/>
    </row>
    <row r="1245" spans="1:3">
      <c r="A1245" s="204" t="s">
        <v>1464</v>
      </c>
      <c r="B1245" s="210">
        <v>1</v>
      </c>
      <c r="C1245" s="214">
        <v>5.8799999999999998E-2</v>
      </c>
    </row>
    <row r="1246" spans="1:3">
      <c r="A1246" s="204" t="s">
        <v>1465</v>
      </c>
      <c r="B1246" s="210" t="s">
        <v>524</v>
      </c>
      <c r="C1246" s="214"/>
    </row>
    <row r="1247" spans="1:3">
      <c r="A1247" s="204" t="s">
        <v>1466</v>
      </c>
      <c r="B1247" s="210" t="s">
        <v>524</v>
      </c>
      <c r="C1247" s="214"/>
    </row>
    <row r="1248" spans="1:3">
      <c r="A1248" s="204" t="s">
        <v>1467</v>
      </c>
      <c r="B1248" s="210">
        <v>2</v>
      </c>
      <c r="C1248" s="214">
        <v>0.5</v>
      </c>
    </row>
    <row r="1249" spans="1:3">
      <c r="A1249" s="204" t="s">
        <v>1468</v>
      </c>
      <c r="B1249" s="210">
        <v>5</v>
      </c>
      <c r="C1249" s="214">
        <v>0.71430000000000005</v>
      </c>
    </row>
    <row r="1250" spans="1:3">
      <c r="A1250" s="204" t="s">
        <v>1469</v>
      </c>
      <c r="B1250" s="210" t="s">
        <v>524</v>
      </c>
      <c r="C1250" s="214"/>
    </row>
    <row r="1251" spans="1:3">
      <c r="A1251" s="204" t="s">
        <v>1470</v>
      </c>
      <c r="B1251" s="210" t="s">
        <v>524</v>
      </c>
      <c r="C1251" s="214"/>
    </row>
    <row r="1252" spans="1:3">
      <c r="A1252" s="204" t="s">
        <v>1471</v>
      </c>
      <c r="B1252" s="210" t="s">
        <v>524</v>
      </c>
      <c r="C1252" s="214"/>
    </row>
    <row r="1253" spans="1:3">
      <c r="A1253" s="204" t="s">
        <v>1472</v>
      </c>
      <c r="B1253" s="210" t="s">
        <v>524</v>
      </c>
      <c r="C1253" s="214"/>
    </row>
    <row r="1254" spans="1:3">
      <c r="A1254" s="204" t="s">
        <v>1473</v>
      </c>
      <c r="B1254" s="210" t="s">
        <v>524</v>
      </c>
      <c r="C1254" s="214"/>
    </row>
    <row r="1255" spans="1:3">
      <c r="A1255" s="204" t="s">
        <v>1474</v>
      </c>
      <c r="B1255" s="210" t="s">
        <v>524</v>
      </c>
      <c r="C1255" s="214"/>
    </row>
    <row r="1256" spans="1:3">
      <c r="A1256" s="204" t="s">
        <v>1475</v>
      </c>
      <c r="B1256" s="210" t="s">
        <v>524</v>
      </c>
      <c r="C1256" s="214"/>
    </row>
    <row r="1257" spans="1:3">
      <c r="A1257" s="204" t="s">
        <v>1476</v>
      </c>
      <c r="B1257" s="210">
        <v>2394</v>
      </c>
      <c r="C1257" s="214">
        <v>0.4874</v>
      </c>
    </row>
    <row r="1258" spans="1:3">
      <c r="A1258" s="204" t="s">
        <v>529</v>
      </c>
      <c r="B1258" s="210">
        <v>302</v>
      </c>
      <c r="C1258" s="214">
        <v>1.1571</v>
      </c>
    </row>
    <row r="1259" spans="1:3">
      <c r="A1259" s="204" t="s">
        <v>1477</v>
      </c>
      <c r="B1259" s="210" t="s">
        <v>524</v>
      </c>
      <c r="C1259" s="214"/>
    </row>
    <row r="1260" spans="1:3">
      <c r="A1260" s="204" t="s">
        <v>1478</v>
      </c>
      <c r="B1260" s="210" t="s">
        <v>524</v>
      </c>
      <c r="C1260" s="214"/>
    </row>
    <row r="1261" spans="1:3">
      <c r="A1261" s="204" t="s">
        <v>519</v>
      </c>
      <c r="B1261" s="210"/>
      <c r="C1261" s="214"/>
    </row>
    <row r="1262" spans="1:3">
      <c r="A1262" s="204" t="s">
        <v>520</v>
      </c>
      <c r="B1262" s="210"/>
      <c r="C1262" s="214"/>
    </row>
    <row r="1263" spans="1:3">
      <c r="A1263" s="204" t="s">
        <v>521</v>
      </c>
      <c r="B1263" s="210"/>
      <c r="C1263" s="214"/>
    </row>
    <row r="1264" spans="1:3">
      <c r="A1264" s="204" t="s">
        <v>1479</v>
      </c>
      <c r="B1264" s="210"/>
      <c r="C1264" s="214"/>
    </row>
    <row r="1265" spans="1:3">
      <c r="A1265" s="204" t="s">
        <v>1480</v>
      </c>
      <c r="B1265" s="210"/>
      <c r="C1265" s="214"/>
    </row>
    <row r="1266" spans="1:3">
      <c r="A1266" s="204" t="s">
        <v>1481</v>
      </c>
      <c r="B1266" s="210"/>
      <c r="C1266" s="214"/>
    </row>
    <row r="1267" spans="1:3">
      <c r="A1267" s="204" t="s">
        <v>529</v>
      </c>
      <c r="B1267" s="210"/>
      <c r="C1267" s="214"/>
    </row>
    <row r="1268" spans="1:3">
      <c r="A1268" s="204" t="s">
        <v>1482</v>
      </c>
      <c r="B1268" s="210" t="s">
        <v>524</v>
      </c>
      <c r="C1268" s="214"/>
    </row>
    <row r="1269" spans="1:3">
      <c r="A1269" s="204" t="s">
        <v>1483</v>
      </c>
      <c r="B1269" s="210">
        <v>338</v>
      </c>
      <c r="C1269" s="214">
        <v>0.97970000000000002</v>
      </c>
    </row>
    <row r="1270" spans="1:3">
      <c r="A1270" s="204" t="s">
        <v>519</v>
      </c>
      <c r="B1270" s="210">
        <v>61</v>
      </c>
      <c r="C1270" s="214">
        <v>1</v>
      </c>
    </row>
    <row r="1271" spans="1:3">
      <c r="A1271" s="204" t="s">
        <v>520</v>
      </c>
      <c r="B1271" s="210">
        <v>0</v>
      </c>
      <c r="C1271" s="214"/>
    </row>
    <row r="1272" spans="1:3">
      <c r="A1272" s="204" t="s">
        <v>521</v>
      </c>
      <c r="B1272" s="210">
        <v>0</v>
      </c>
      <c r="C1272" s="214"/>
    </row>
    <row r="1273" spans="1:3">
      <c r="A1273" s="204" t="s">
        <v>1484</v>
      </c>
      <c r="B1273" s="210">
        <v>1</v>
      </c>
      <c r="C1273" s="214">
        <v>0.5</v>
      </c>
    </row>
    <row r="1274" spans="1:3">
      <c r="A1274" s="204" t="s">
        <v>1485</v>
      </c>
      <c r="B1274" s="210" t="s">
        <v>524</v>
      </c>
      <c r="C1274" s="214"/>
    </row>
    <row r="1275" spans="1:3">
      <c r="A1275" s="204" t="s">
        <v>1486</v>
      </c>
      <c r="B1275" s="210">
        <v>0</v>
      </c>
      <c r="C1275" s="214">
        <v>0</v>
      </c>
    </row>
    <row r="1276" spans="1:3">
      <c r="A1276" s="204" t="s">
        <v>1487</v>
      </c>
      <c r="B1276" s="210">
        <v>256</v>
      </c>
      <c r="C1276" s="214">
        <v>1.0667</v>
      </c>
    </row>
    <row r="1277" spans="1:3">
      <c r="A1277" s="204" t="s">
        <v>1488</v>
      </c>
      <c r="B1277" s="210" t="s">
        <v>524</v>
      </c>
      <c r="C1277" s="214"/>
    </row>
    <row r="1278" spans="1:3">
      <c r="A1278" s="204" t="s">
        <v>1489</v>
      </c>
      <c r="B1278" s="210">
        <v>19</v>
      </c>
      <c r="C1278" s="214">
        <v>1</v>
      </c>
    </row>
    <row r="1279" spans="1:3">
      <c r="A1279" s="204" t="s">
        <v>1490</v>
      </c>
      <c r="B1279" s="210" t="s">
        <v>524</v>
      </c>
      <c r="C1279" s="214"/>
    </row>
    <row r="1280" spans="1:3">
      <c r="A1280" s="204" t="s">
        <v>1491</v>
      </c>
      <c r="B1280" s="210" t="s">
        <v>524</v>
      </c>
      <c r="C1280" s="214"/>
    </row>
    <row r="1281" spans="1:3">
      <c r="A1281" s="204" t="s">
        <v>1492</v>
      </c>
      <c r="B1281" s="210" t="s">
        <v>524</v>
      </c>
      <c r="C1281" s="214"/>
    </row>
    <row r="1282" spans="1:3">
      <c r="A1282" s="204" t="s">
        <v>1493</v>
      </c>
      <c r="B1282" s="210">
        <v>1</v>
      </c>
      <c r="C1282" s="214"/>
    </row>
    <row r="1283" spans="1:3">
      <c r="A1283" s="204" t="s">
        <v>519</v>
      </c>
      <c r="B1283" s="210"/>
      <c r="C1283" s="214"/>
    </row>
    <row r="1284" spans="1:3">
      <c r="A1284" s="204" t="s">
        <v>520</v>
      </c>
      <c r="B1284" s="210"/>
      <c r="C1284" s="214"/>
    </row>
    <row r="1285" spans="1:3">
      <c r="A1285" s="204" t="s">
        <v>521</v>
      </c>
      <c r="B1285" s="210"/>
      <c r="C1285" s="214"/>
    </row>
    <row r="1286" spans="1:3">
      <c r="A1286" s="204" t="s">
        <v>1494</v>
      </c>
      <c r="B1286" s="210" t="s">
        <v>524</v>
      </c>
      <c r="C1286" s="214"/>
    </row>
    <row r="1287" spans="1:3">
      <c r="A1287" s="204" t="s">
        <v>1495</v>
      </c>
      <c r="B1287" s="210" t="s">
        <v>524</v>
      </c>
      <c r="C1287" s="214"/>
    </row>
    <row r="1288" spans="1:3">
      <c r="A1288" s="204" t="s">
        <v>1496</v>
      </c>
      <c r="B1288" s="210" t="s">
        <v>524</v>
      </c>
      <c r="C1288" s="214"/>
    </row>
    <row r="1289" spans="1:3">
      <c r="A1289" s="204" t="s">
        <v>1497</v>
      </c>
      <c r="B1289" s="210" t="s">
        <v>524</v>
      </c>
      <c r="C1289" s="214"/>
    </row>
    <row r="1290" spans="1:3">
      <c r="A1290" s="204" t="s">
        <v>1498</v>
      </c>
      <c r="B1290" s="210">
        <v>1</v>
      </c>
      <c r="C1290" s="214"/>
    </row>
    <row r="1291" spans="1:3">
      <c r="A1291" s="204" t="s">
        <v>1499</v>
      </c>
      <c r="B1291" s="210" t="s">
        <v>524</v>
      </c>
      <c r="C1291" s="214"/>
    </row>
    <row r="1292" spans="1:3">
      <c r="A1292" s="204" t="s">
        <v>1500</v>
      </c>
      <c r="B1292" s="210" t="s">
        <v>524</v>
      </c>
      <c r="C1292" s="214"/>
    </row>
    <row r="1293" spans="1:3">
      <c r="A1293" s="204" t="s">
        <v>1501</v>
      </c>
      <c r="B1293" s="210" t="s">
        <v>524</v>
      </c>
      <c r="C1293" s="214"/>
    </row>
    <row r="1294" spans="1:3">
      <c r="A1294" s="204" t="s">
        <v>1502</v>
      </c>
      <c r="B1294" s="210" t="s">
        <v>524</v>
      </c>
      <c r="C1294" s="214"/>
    </row>
    <row r="1295" spans="1:3">
      <c r="A1295" s="204" t="s">
        <v>1503</v>
      </c>
      <c r="B1295" s="210" t="s">
        <v>524</v>
      </c>
      <c r="C1295" s="214"/>
    </row>
    <row r="1296" spans="1:3">
      <c r="A1296" s="204" t="s">
        <v>1504</v>
      </c>
      <c r="B1296" s="210" t="s">
        <v>524</v>
      </c>
      <c r="C1296" s="214"/>
    </row>
    <row r="1297" spans="1:3">
      <c r="A1297" s="204" t="s">
        <v>1505</v>
      </c>
      <c r="B1297" s="210" t="s">
        <v>524</v>
      </c>
      <c r="C1297" s="214"/>
    </row>
    <row r="1298" spans="1:3">
      <c r="A1298" s="204" t="s">
        <v>1506</v>
      </c>
      <c r="B1298" s="210" t="s">
        <v>524</v>
      </c>
      <c r="C1298" s="214"/>
    </row>
    <row r="1299" spans="1:3">
      <c r="A1299" s="204" t="s">
        <v>335</v>
      </c>
      <c r="B1299" s="210">
        <v>11615</v>
      </c>
      <c r="C1299" s="214">
        <v>2.2418</v>
      </c>
    </row>
    <row r="1300" spans="1:3">
      <c r="A1300" s="204" t="s">
        <v>1507</v>
      </c>
      <c r="B1300" s="210">
        <v>3060</v>
      </c>
      <c r="C1300" s="214">
        <v>161.05260000000001</v>
      </c>
    </row>
    <row r="1301" spans="1:3">
      <c r="A1301" s="204" t="s">
        <v>1508</v>
      </c>
      <c r="B1301" s="210" t="s">
        <v>524</v>
      </c>
      <c r="C1301" s="214"/>
    </row>
    <row r="1302" spans="1:3">
      <c r="A1302" s="204" t="s">
        <v>1509</v>
      </c>
      <c r="B1302" s="210" t="s">
        <v>524</v>
      </c>
      <c r="C1302" s="214"/>
    </row>
    <row r="1303" spans="1:3">
      <c r="A1303" s="204" t="s">
        <v>1510</v>
      </c>
      <c r="B1303" s="210">
        <v>229</v>
      </c>
      <c r="C1303" s="214"/>
    </row>
    <row r="1304" spans="1:3">
      <c r="A1304" s="204" t="s">
        <v>1511</v>
      </c>
      <c r="B1304" s="210" t="s">
        <v>524</v>
      </c>
      <c r="C1304" s="214"/>
    </row>
    <row r="1305" spans="1:3">
      <c r="A1305" s="204" t="s">
        <v>1512</v>
      </c>
      <c r="B1305" s="210">
        <v>286</v>
      </c>
      <c r="C1305" s="214"/>
    </row>
    <row r="1306" spans="1:3">
      <c r="A1306" s="204" t="s">
        <v>1513</v>
      </c>
      <c r="B1306" s="210">
        <v>0</v>
      </c>
      <c r="C1306" s="214">
        <v>0</v>
      </c>
    </row>
    <row r="1307" spans="1:3">
      <c r="A1307" s="204" t="s">
        <v>1514</v>
      </c>
      <c r="B1307" s="210" t="s">
        <v>524</v>
      </c>
      <c r="C1307" s="214"/>
    </row>
    <row r="1308" spans="1:3">
      <c r="A1308" s="204" t="s">
        <v>1515</v>
      </c>
      <c r="B1308" s="210">
        <v>2544</v>
      </c>
      <c r="C1308" s="214">
        <v>254.4</v>
      </c>
    </row>
    <row r="1309" spans="1:3">
      <c r="A1309" s="204" t="s">
        <v>1516</v>
      </c>
      <c r="B1309" s="210">
        <v>8555</v>
      </c>
      <c r="C1309" s="214">
        <v>1.6576</v>
      </c>
    </row>
    <row r="1310" spans="1:3">
      <c r="A1310" s="204" t="s">
        <v>1517</v>
      </c>
      <c r="B1310" s="210">
        <v>5706</v>
      </c>
      <c r="C1310" s="214">
        <v>1.6087</v>
      </c>
    </row>
    <row r="1311" spans="1:3">
      <c r="A1311" s="204" t="s">
        <v>1518</v>
      </c>
      <c r="B1311" s="210">
        <v>2215</v>
      </c>
      <c r="C1311" s="214">
        <v>1.3714999999999999</v>
      </c>
    </row>
    <row r="1312" spans="1:3">
      <c r="A1312" s="204" t="s">
        <v>1519</v>
      </c>
      <c r="B1312" s="210">
        <v>634</v>
      </c>
      <c r="C1312" s="214"/>
    </row>
    <row r="1313" spans="1:3">
      <c r="A1313" s="204" t="s">
        <v>1520</v>
      </c>
      <c r="B1313" s="210" t="s">
        <v>524</v>
      </c>
      <c r="C1313" s="214"/>
    </row>
    <row r="1314" spans="1:3">
      <c r="A1314" s="204" t="s">
        <v>1521</v>
      </c>
      <c r="B1314" s="210" t="s">
        <v>524</v>
      </c>
      <c r="C1314" s="214"/>
    </row>
    <row r="1315" spans="1:3">
      <c r="A1315" s="204" t="s">
        <v>1522</v>
      </c>
      <c r="B1315" s="210" t="s">
        <v>524</v>
      </c>
      <c r="C1315" s="214"/>
    </row>
    <row r="1316" spans="1:3">
      <c r="A1316" s="204" t="s">
        <v>1523</v>
      </c>
      <c r="B1316" s="210" t="s">
        <v>524</v>
      </c>
      <c r="C1316" s="214"/>
    </row>
    <row r="1317" spans="1:3">
      <c r="A1317" s="204" t="s">
        <v>336</v>
      </c>
      <c r="B1317" s="210">
        <v>3337</v>
      </c>
      <c r="C1317" s="214">
        <v>1.0706</v>
      </c>
    </row>
    <row r="1318" spans="1:3">
      <c r="A1318" s="204" t="s">
        <v>1524</v>
      </c>
      <c r="B1318" s="210">
        <v>312</v>
      </c>
      <c r="C1318" s="214">
        <v>0.99360000000000004</v>
      </c>
    </row>
    <row r="1319" spans="1:3">
      <c r="A1319" s="204" t="s">
        <v>519</v>
      </c>
      <c r="B1319" s="210">
        <v>0</v>
      </c>
      <c r="C1319" s="214">
        <v>0</v>
      </c>
    </row>
    <row r="1320" spans="1:3">
      <c r="A1320" s="204" t="s">
        <v>520</v>
      </c>
      <c r="B1320" s="210">
        <v>18</v>
      </c>
      <c r="C1320" s="214">
        <v>0.6</v>
      </c>
    </row>
    <row r="1321" spans="1:3">
      <c r="A1321" s="204" t="s">
        <v>521</v>
      </c>
      <c r="B1321" s="210">
        <v>0</v>
      </c>
      <c r="C1321" s="214"/>
    </row>
    <row r="1322" spans="1:3">
      <c r="A1322" s="204" t="s">
        <v>1525</v>
      </c>
      <c r="B1322" s="210" t="s">
        <v>524</v>
      </c>
      <c r="C1322" s="214"/>
    </row>
    <row r="1323" spans="1:3">
      <c r="A1323" s="204" t="s">
        <v>1526</v>
      </c>
      <c r="B1323" s="210" t="s">
        <v>524</v>
      </c>
      <c r="C1323" s="214"/>
    </row>
    <row r="1324" spans="1:3">
      <c r="A1324" s="204" t="s">
        <v>1527</v>
      </c>
      <c r="B1324" s="210">
        <v>36</v>
      </c>
      <c r="C1324" s="214">
        <v>0.97299999999999998</v>
      </c>
    </row>
    <row r="1325" spans="1:3">
      <c r="A1325" s="204" t="s">
        <v>1528</v>
      </c>
      <c r="B1325" s="210">
        <v>14</v>
      </c>
      <c r="C1325" s="214">
        <v>0.34150000000000003</v>
      </c>
    </row>
    <row r="1326" spans="1:3">
      <c r="A1326" s="204" t="s">
        <v>1529</v>
      </c>
      <c r="B1326" s="210">
        <v>95</v>
      </c>
      <c r="C1326" s="214">
        <v>1</v>
      </c>
    </row>
    <row r="1327" spans="1:3">
      <c r="A1327" s="204" t="s">
        <v>1530</v>
      </c>
      <c r="B1327" s="210" t="s">
        <v>524</v>
      </c>
      <c r="C1327" s="214"/>
    </row>
    <row r="1328" spans="1:3">
      <c r="A1328" s="204" t="s">
        <v>1531</v>
      </c>
      <c r="B1328" s="210" t="s">
        <v>524</v>
      </c>
      <c r="C1328" s="214"/>
    </row>
    <row r="1329" spans="1:3">
      <c r="A1329" s="204" t="s">
        <v>1532</v>
      </c>
      <c r="B1329" s="210" t="s">
        <v>524</v>
      </c>
      <c r="C1329" s="214"/>
    </row>
    <row r="1330" spans="1:3">
      <c r="A1330" s="204" t="s">
        <v>1533</v>
      </c>
      <c r="B1330" s="210" t="s">
        <v>524</v>
      </c>
      <c r="C1330" s="214"/>
    </row>
    <row r="1331" spans="1:3">
      <c r="A1331" s="204" t="s">
        <v>529</v>
      </c>
      <c r="B1331" s="210">
        <v>66</v>
      </c>
      <c r="C1331" s="214">
        <v>2.2759</v>
      </c>
    </row>
    <row r="1332" spans="1:3">
      <c r="A1332" s="204" t="s">
        <v>1534</v>
      </c>
      <c r="B1332" s="210">
        <v>84</v>
      </c>
      <c r="C1332" s="214">
        <v>1.3125</v>
      </c>
    </row>
    <row r="1333" spans="1:3">
      <c r="A1333" s="204" t="s">
        <v>1535</v>
      </c>
      <c r="B1333" s="210" t="s">
        <v>524</v>
      </c>
      <c r="C1333" s="214"/>
    </row>
    <row r="1334" spans="1:3">
      <c r="A1334" s="204" t="s">
        <v>519</v>
      </c>
      <c r="B1334" s="210"/>
      <c r="C1334" s="214"/>
    </row>
    <row r="1335" spans="1:3">
      <c r="A1335" s="204" t="s">
        <v>520</v>
      </c>
      <c r="B1335" s="210"/>
      <c r="C1335" s="214"/>
    </row>
    <row r="1336" spans="1:3">
      <c r="A1336" s="204" t="s">
        <v>521</v>
      </c>
      <c r="B1336" s="210"/>
      <c r="C1336" s="214"/>
    </row>
    <row r="1337" spans="1:3">
      <c r="A1337" s="204" t="s">
        <v>1536</v>
      </c>
      <c r="B1337" s="210"/>
      <c r="C1337" s="214"/>
    </row>
    <row r="1338" spans="1:3">
      <c r="A1338" s="204" t="s">
        <v>1537</v>
      </c>
      <c r="B1338" s="210" t="s">
        <v>524</v>
      </c>
      <c r="C1338" s="214"/>
    </row>
    <row r="1339" spans="1:3">
      <c r="A1339" s="204" t="s">
        <v>1538</v>
      </c>
      <c r="B1339" s="210" t="s">
        <v>524</v>
      </c>
      <c r="C1339" s="214"/>
    </row>
    <row r="1340" spans="1:3">
      <c r="A1340" s="204" t="s">
        <v>1539</v>
      </c>
      <c r="B1340" s="210" t="s">
        <v>524</v>
      </c>
      <c r="C1340" s="214"/>
    </row>
    <row r="1341" spans="1:3">
      <c r="A1341" s="204" t="s">
        <v>1540</v>
      </c>
      <c r="B1341" s="210" t="s">
        <v>524</v>
      </c>
      <c r="C1341" s="214"/>
    </row>
    <row r="1342" spans="1:3">
      <c r="A1342" s="204" t="s">
        <v>1541</v>
      </c>
      <c r="B1342" s="210" t="s">
        <v>524</v>
      </c>
      <c r="C1342" s="214"/>
    </row>
    <row r="1343" spans="1:3">
      <c r="A1343" s="204" t="s">
        <v>1542</v>
      </c>
      <c r="B1343" s="210" t="s">
        <v>524</v>
      </c>
      <c r="C1343" s="214"/>
    </row>
    <row r="1344" spans="1:3">
      <c r="A1344" s="204" t="s">
        <v>1543</v>
      </c>
      <c r="B1344" s="210" t="s">
        <v>524</v>
      </c>
      <c r="C1344" s="214"/>
    </row>
    <row r="1345" spans="1:3">
      <c r="A1345" s="204" t="s">
        <v>529</v>
      </c>
      <c r="B1345" s="210"/>
      <c r="C1345" s="214"/>
    </row>
    <row r="1346" spans="1:3">
      <c r="A1346" s="205" t="s">
        <v>1544</v>
      </c>
      <c r="B1346" s="210" t="s">
        <v>524</v>
      </c>
      <c r="C1346" s="214"/>
    </row>
    <row r="1347" spans="1:3">
      <c r="A1347" s="205" t="s">
        <v>1545</v>
      </c>
      <c r="B1347" s="210" t="s">
        <v>524</v>
      </c>
      <c r="C1347" s="214"/>
    </row>
    <row r="1348" spans="1:3">
      <c r="A1348" s="205" t="s">
        <v>1546</v>
      </c>
      <c r="B1348" s="210" t="s">
        <v>524</v>
      </c>
      <c r="C1348" s="214"/>
    </row>
    <row r="1349" spans="1:3">
      <c r="A1349" s="205" t="s">
        <v>1547</v>
      </c>
      <c r="B1349" s="210" t="s">
        <v>524</v>
      </c>
      <c r="C1349" s="214"/>
    </row>
    <row r="1350" spans="1:3">
      <c r="A1350" s="205" t="s">
        <v>1548</v>
      </c>
      <c r="B1350" s="210" t="s">
        <v>524</v>
      </c>
      <c r="C1350" s="214"/>
    </row>
    <row r="1351" spans="1:3">
      <c r="A1351" s="205" t="s">
        <v>1549</v>
      </c>
      <c r="B1351" s="210" t="s">
        <v>524</v>
      </c>
      <c r="C1351" s="214"/>
    </row>
    <row r="1352" spans="1:3">
      <c r="A1352" s="205" t="s">
        <v>1550</v>
      </c>
      <c r="B1352" s="210" t="s">
        <v>524</v>
      </c>
      <c r="C1352" s="214"/>
    </row>
    <row r="1353" spans="1:3">
      <c r="A1353" s="205" t="s">
        <v>1551</v>
      </c>
      <c r="B1353" s="210">
        <v>3024</v>
      </c>
      <c r="C1353" s="214">
        <v>1.0788</v>
      </c>
    </row>
    <row r="1354" spans="1:3">
      <c r="A1354" s="205" t="s">
        <v>1552</v>
      </c>
      <c r="B1354" s="210" t="s">
        <v>524</v>
      </c>
      <c r="C1354" s="214"/>
    </row>
    <row r="1355" spans="1:3">
      <c r="A1355" s="205" t="s">
        <v>1553</v>
      </c>
      <c r="B1355" s="210">
        <v>1475</v>
      </c>
      <c r="C1355" s="214">
        <v>1</v>
      </c>
    </row>
    <row r="1356" spans="1:3">
      <c r="A1356" s="205" t="s">
        <v>1554</v>
      </c>
      <c r="B1356" s="210">
        <v>1529</v>
      </c>
      <c r="C1356" s="214">
        <v>16.802199999999999</v>
      </c>
    </row>
    <row r="1357" spans="1:3">
      <c r="A1357" s="205" t="s">
        <v>1555</v>
      </c>
      <c r="B1357" s="210" t="s">
        <v>524</v>
      </c>
      <c r="C1357" s="214"/>
    </row>
    <row r="1358" spans="1:3">
      <c r="A1358" s="205" t="s">
        <v>1556</v>
      </c>
      <c r="B1358" s="210">
        <v>20</v>
      </c>
      <c r="C1358" s="214">
        <v>0.44440000000000002</v>
      </c>
    </row>
    <row r="1359" spans="1:3">
      <c r="A1359" s="205" t="s">
        <v>1557</v>
      </c>
      <c r="B1359" s="210" t="s">
        <v>524</v>
      </c>
      <c r="C1359" s="214"/>
    </row>
    <row r="1360" spans="1:3">
      <c r="A1360" s="205" t="s">
        <v>1558</v>
      </c>
      <c r="B1360" s="210" t="s">
        <v>524</v>
      </c>
      <c r="C1360" s="214"/>
    </row>
    <row r="1361" spans="1:3">
      <c r="A1361" s="205" t="s">
        <v>1559</v>
      </c>
      <c r="B1361" s="210" t="s">
        <v>524</v>
      </c>
      <c r="C1361" s="214"/>
    </row>
    <row r="1362" spans="1:3">
      <c r="A1362" s="205" t="s">
        <v>1560</v>
      </c>
      <c r="B1362" s="210" t="s">
        <v>524</v>
      </c>
      <c r="C1362" s="214"/>
    </row>
    <row r="1363" spans="1:3">
      <c r="A1363" s="205" t="s">
        <v>1561</v>
      </c>
      <c r="B1363" s="210" t="s">
        <v>524</v>
      </c>
      <c r="C1363" s="214"/>
    </row>
    <row r="1364" spans="1:3">
      <c r="A1364" s="205" t="s">
        <v>1562</v>
      </c>
      <c r="B1364" s="210" t="s">
        <v>524</v>
      </c>
      <c r="C1364" s="214"/>
    </row>
    <row r="1365" spans="1:3">
      <c r="A1365" s="205" t="s">
        <v>1563</v>
      </c>
      <c r="B1365" s="210" t="s">
        <v>524</v>
      </c>
      <c r="C1365" s="214"/>
    </row>
    <row r="1366" spans="1:3">
      <c r="A1366" s="205" t="s">
        <v>1564</v>
      </c>
      <c r="B1366" s="210" t="s">
        <v>524</v>
      </c>
      <c r="C1366" s="214"/>
    </row>
    <row r="1367" spans="1:3">
      <c r="A1367" s="205" t="s">
        <v>1565</v>
      </c>
      <c r="B1367" s="210" t="s">
        <v>524</v>
      </c>
      <c r="C1367" s="214"/>
    </row>
    <row r="1368" spans="1:3">
      <c r="A1368" s="205" t="s">
        <v>1566</v>
      </c>
      <c r="B1368" s="210" t="s">
        <v>524</v>
      </c>
      <c r="C1368" s="214"/>
    </row>
    <row r="1369" spans="1:3">
      <c r="A1369" s="205" t="s">
        <v>1567</v>
      </c>
      <c r="B1369" s="210" t="s">
        <v>524</v>
      </c>
      <c r="C1369" s="214"/>
    </row>
    <row r="1370" spans="1:3">
      <c r="A1370" s="205" t="s">
        <v>1568</v>
      </c>
      <c r="B1370" s="210" t="s">
        <v>524</v>
      </c>
      <c r="C1370" s="214"/>
    </row>
    <row r="1371" spans="1:3">
      <c r="A1371" s="205" t="s">
        <v>316</v>
      </c>
      <c r="B1371" s="210">
        <v>47472</v>
      </c>
      <c r="C1371" s="214">
        <v>9.5325000000000006</v>
      </c>
    </row>
    <row r="1372" spans="1:3">
      <c r="A1372" s="205" t="s">
        <v>1569</v>
      </c>
      <c r="B1372" s="210">
        <v>47472</v>
      </c>
      <c r="C1372" s="214">
        <v>9.5325000000000006</v>
      </c>
    </row>
    <row r="1373" spans="1:3">
      <c r="A1373" s="204" t="s">
        <v>1570</v>
      </c>
      <c r="B1373" s="210">
        <v>47472</v>
      </c>
      <c r="C1373" s="214">
        <v>9.5325000000000006</v>
      </c>
    </row>
    <row r="1374" spans="1:3">
      <c r="A1374" s="205" t="s">
        <v>311</v>
      </c>
      <c r="B1374" s="210" t="s">
        <v>524</v>
      </c>
      <c r="C1374" s="214"/>
    </row>
    <row r="1375" spans="1:3">
      <c r="A1375" s="205" t="s">
        <v>1571</v>
      </c>
      <c r="B1375" s="210" t="s">
        <v>524</v>
      </c>
      <c r="C1375" s="214"/>
    </row>
    <row r="1376" spans="1:3">
      <c r="A1376" s="205" t="s">
        <v>1572</v>
      </c>
      <c r="B1376" s="210" t="s">
        <v>524</v>
      </c>
      <c r="C1376" s="214"/>
    </row>
    <row r="1377" spans="1:4">
      <c r="A1377" s="205" t="s">
        <v>1573</v>
      </c>
      <c r="B1377" s="210" t="s">
        <v>524</v>
      </c>
      <c r="C1377" s="214"/>
    </row>
    <row r="1378" spans="1:4">
      <c r="A1378" s="205" t="s">
        <v>1574</v>
      </c>
      <c r="B1378" s="210" t="s">
        <v>524</v>
      </c>
      <c r="C1378" s="214"/>
    </row>
    <row r="1379" spans="1:4">
      <c r="A1379" s="205" t="s">
        <v>1575</v>
      </c>
      <c r="B1379" s="210" t="s">
        <v>524</v>
      </c>
      <c r="C1379" s="214"/>
    </row>
    <row r="1380" spans="1:4">
      <c r="A1380" s="205" t="s">
        <v>312</v>
      </c>
      <c r="B1380" s="210" t="s">
        <v>524</v>
      </c>
      <c r="C1380" s="214"/>
    </row>
    <row r="1381" spans="1:4">
      <c r="A1381" s="205" t="s">
        <v>1576</v>
      </c>
      <c r="B1381" s="210" t="s">
        <v>524</v>
      </c>
      <c r="C1381" s="214"/>
    </row>
    <row r="1382" spans="1:4">
      <c r="A1382" s="206" t="s">
        <v>1577</v>
      </c>
      <c r="B1382" s="210">
        <v>576032</v>
      </c>
      <c r="C1382" s="214">
        <v>1.3667</v>
      </c>
    </row>
    <row r="1383" spans="1:4">
      <c r="A1383" s="212" t="s">
        <v>1578</v>
      </c>
      <c r="B1383" s="213"/>
      <c r="C1383" s="88"/>
      <c r="D1383" s="201"/>
    </row>
    <row r="1384" spans="1:4">
      <c r="A1384" s="88"/>
      <c r="B1384" s="88"/>
      <c r="C1384" s="88"/>
      <c r="D1384" s="201"/>
    </row>
    <row r="1385" spans="1:4">
      <c r="A1385" s="88"/>
      <c r="B1385" s="88"/>
      <c r="C1385" s="88"/>
      <c r="D1385" s="201"/>
    </row>
    <row r="1386" spans="1:4">
      <c r="A1386" s="88"/>
      <c r="B1386" s="88"/>
      <c r="C1386" s="88"/>
      <c r="D1386" s="201"/>
    </row>
    <row r="1387" spans="1:4">
      <c r="A1387" s="88"/>
      <c r="B1387" s="88"/>
      <c r="C1387" s="88"/>
      <c r="D1387" s="201"/>
    </row>
    <row r="1388" spans="1:4">
      <c r="A1388" s="88"/>
      <c r="B1388" s="88"/>
      <c r="C1388" s="88"/>
      <c r="D1388" s="201"/>
    </row>
    <row r="1389" spans="1:4">
      <c r="A1389" s="88"/>
      <c r="B1389" s="88"/>
      <c r="C1389" s="88"/>
      <c r="D1389" s="201"/>
    </row>
    <row r="1390" spans="1:4">
      <c r="A1390" s="88"/>
      <c r="B1390" s="88"/>
      <c r="C1390" s="88"/>
      <c r="D1390" s="201"/>
    </row>
    <row r="1391" spans="1:4">
      <c r="A1391" s="88"/>
      <c r="B1391" s="88"/>
      <c r="C1391" s="88"/>
      <c r="D1391" s="201"/>
    </row>
    <row r="1392" spans="1:4">
      <c r="A1392" s="88"/>
      <c r="B1392" s="88"/>
      <c r="C1392" s="88"/>
      <c r="D1392" s="201"/>
    </row>
    <row r="1393" spans="1:4">
      <c r="A1393" s="88"/>
      <c r="B1393" s="88"/>
      <c r="C1393" s="88"/>
      <c r="D1393" s="201"/>
    </row>
    <row r="1394" spans="1:4">
      <c r="A1394" s="88"/>
      <c r="B1394" s="88"/>
      <c r="C1394" s="88"/>
      <c r="D1394" s="201"/>
    </row>
    <row r="1395" spans="1:4">
      <c r="A1395" s="88"/>
      <c r="B1395" s="88"/>
      <c r="C1395" s="88"/>
      <c r="D1395" s="201"/>
    </row>
    <row r="1396" spans="1:4">
      <c r="A1396" s="88"/>
      <c r="B1396" s="88"/>
      <c r="C1396" s="88"/>
      <c r="D1396" s="201"/>
    </row>
    <row r="1397" spans="1:4">
      <c r="A1397" s="88"/>
      <c r="B1397" s="88"/>
      <c r="C1397" s="88"/>
      <c r="D1397" s="201"/>
    </row>
    <row r="1398" spans="1:4">
      <c r="A1398" s="88"/>
      <c r="B1398" s="88"/>
      <c r="C1398" s="88"/>
      <c r="D1398" s="201"/>
    </row>
    <row r="1399" spans="1:4">
      <c r="A1399" s="88"/>
      <c r="B1399" s="88"/>
      <c r="C1399" s="88"/>
      <c r="D1399" s="201"/>
    </row>
    <row r="1400" spans="1:4">
      <c r="A1400" s="88"/>
      <c r="B1400" s="88"/>
      <c r="C1400" s="88"/>
      <c r="D1400" s="201"/>
    </row>
    <row r="1401" spans="1:4">
      <c r="A1401" s="88"/>
      <c r="B1401" s="88"/>
      <c r="C1401" s="88"/>
      <c r="D1401" s="201"/>
    </row>
    <row r="1402" spans="1:4">
      <c r="A1402" s="88"/>
      <c r="B1402" s="88"/>
      <c r="C1402" s="88"/>
      <c r="D1402" s="201"/>
    </row>
    <row r="1403" spans="1:4">
      <c r="A1403" s="88"/>
      <c r="B1403" s="88"/>
      <c r="C1403" s="88"/>
      <c r="D1403" s="201"/>
    </row>
    <row r="1404" spans="1:4">
      <c r="A1404" s="88"/>
      <c r="B1404" s="88"/>
      <c r="C1404" s="88"/>
      <c r="D1404" s="201"/>
    </row>
    <row r="1405" spans="1:4">
      <c r="A1405" s="88"/>
      <c r="B1405" s="88"/>
      <c r="C1405" s="88"/>
      <c r="D1405" s="201"/>
    </row>
    <row r="1406" spans="1:4">
      <c r="A1406" s="88"/>
      <c r="B1406" s="88"/>
      <c r="C1406" s="88"/>
      <c r="D1406" s="201"/>
    </row>
    <row r="1407" spans="1:4">
      <c r="A1407" s="88"/>
      <c r="B1407" s="88"/>
      <c r="C1407" s="88"/>
      <c r="D1407" s="201"/>
    </row>
    <row r="1408" spans="1:4">
      <c r="A1408" s="88"/>
      <c r="B1408" s="88"/>
      <c r="C1408" s="88"/>
      <c r="D1408" s="201"/>
    </row>
    <row r="1409" spans="1:4">
      <c r="A1409" s="88"/>
      <c r="B1409" s="88"/>
      <c r="C1409" s="88"/>
      <c r="D1409" s="201"/>
    </row>
    <row r="1410" spans="1:4">
      <c r="A1410" s="88"/>
      <c r="B1410" s="88"/>
      <c r="C1410" s="88"/>
      <c r="D1410" s="201"/>
    </row>
    <row r="1411" spans="1:4">
      <c r="A1411" s="88"/>
      <c r="B1411" s="88"/>
      <c r="C1411" s="88"/>
      <c r="D1411" s="201"/>
    </row>
    <row r="1412" spans="1:4">
      <c r="A1412" s="88"/>
      <c r="B1412" s="88"/>
      <c r="C1412" s="88"/>
      <c r="D1412" s="201"/>
    </row>
    <row r="1413" spans="1:4">
      <c r="A1413" s="88"/>
      <c r="B1413" s="88"/>
      <c r="C1413" s="88"/>
      <c r="D1413" s="201"/>
    </row>
    <row r="1414" spans="1:4">
      <c r="A1414" s="88"/>
      <c r="B1414" s="88"/>
      <c r="C1414" s="88"/>
      <c r="D1414" s="201"/>
    </row>
    <row r="1415" spans="1:4">
      <c r="A1415" s="88"/>
      <c r="B1415" s="88"/>
      <c r="C1415" s="88"/>
      <c r="D1415" s="201"/>
    </row>
    <row r="1416" spans="1:4">
      <c r="A1416" s="88"/>
      <c r="B1416" s="88"/>
      <c r="C1416" s="88"/>
      <c r="D1416" s="201"/>
    </row>
    <row r="1417" spans="1:4">
      <c r="A1417" s="88"/>
      <c r="B1417" s="88"/>
      <c r="C1417" s="88"/>
      <c r="D1417" s="201"/>
    </row>
    <row r="1418" spans="1:4">
      <c r="A1418" s="88"/>
      <c r="B1418" s="88"/>
      <c r="C1418" s="88"/>
      <c r="D1418" s="201"/>
    </row>
    <row r="1419" spans="1:4">
      <c r="A1419" s="88"/>
      <c r="B1419" s="88"/>
      <c r="C1419" s="88"/>
      <c r="D1419" s="201"/>
    </row>
    <row r="1420" spans="1:4">
      <c r="A1420" s="88"/>
      <c r="B1420" s="88"/>
      <c r="C1420" s="88"/>
      <c r="D1420" s="201"/>
    </row>
    <row r="1421" spans="1:4">
      <c r="A1421" s="88"/>
      <c r="B1421" s="88"/>
      <c r="C1421" s="88"/>
      <c r="D1421" s="201"/>
    </row>
    <row r="1422" spans="1:4">
      <c r="A1422" s="88"/>
      <c r="B1422" s="88"/>
      <c r="C1422" s="88"/>
      <c r="D1422" s="201"/>
    </row>
    <row r="1423" spans="1:4">
      <c r="A1423" s="88"/>
      <c r="B1423" s="88"/>
      <c r="C1423" s="88"/>
      <c r="D1423" s="201"/>
    </row>
    <row r="1424" spans="1:4">
      <c r="A1424" s="88"/>
      <c r="B1424" s="88"/>
      <c r="C1424" s="88"/>
      <c r="D1424" s="201"/>
    </row>
    <row r="1425" spans="1:4">
      <c r="A1425" s="88"/>
      <c r="B1425" s="88"/>
      <c r="C1425" s="88"/>
      <c r="D1425" s="201"/>
    </row>
    <row r="1426" spans="1:4">
      <c r="A1426" s="88"/>
      <c r="B1426" s="88"/>
      <c r="C1426" s="88"/>
      <c r="D1426" s="201"/>
    </row>
    <row r="1427" spans="1:4">
      <c r="A1427" s="88"/>
      <c r="B1427" s="88"/>
      <c r="C1427" s="88"/>
      <c r="D1427" s="201"/>
    </row>
    <row r="1428" spans="1:4">
      <c r="A1428" s="88"/>
      <c r="B1428" s="88"/>
      <c r="C1428" s="88"/>
      <c r="D1428" s="201"/>
    </row>
    <row r="1429" spans="1:4">
      <c r="A1429" s="88"/>
      <c r="B1429" s="88"/>
      <c r="C1429" s="88"/>
      <c r="D1429" s="201"/>
    </row>
    <row r="1430" spans="1:4">
      <c r="A1430" s="88"/>
      <c r="B1430" s="88"/>
      <c r="C1430" s="88"/>
      <c r="D1430" s="201"/>
    </row>
    <row r="1431" spans="1:4">
      <c r="A1431" s="88"/>
      <c r="B1431" s="88"/>
      <c r="C1431" s="88"/>
      <c r="D1431" s="201"/>
    </row>
    <row r="1432" spans="1:4">
      <c r="A1432" s="88"/>
      <c r="B1432" s="88"/>
      <c r="C1432" s="88"/>
      <c r="D1432" s="201"/>
    </row>
    <row r="1433" spans="1:4">
      <c r="A1433" s="88"/>
      <c r="B1433" s="88"/>
      <c r="C1433" s="88"/>
      <c r="D1433" s="201"/>
    </row>
    <row r="1434" spans="1:4">
      <c r="A1434" s="88"/>
      <c r="B1434" s="88"/>
      <c r="C1434" s="88"/>
      <c r="D1434" s="201"/>
    </row>
    <row r="1435" spans="1:4">
      <c r="A1435" s="88"/>
      <c r="B1435" s="88"/>
      <c r="C1435" s="88"/>
      <c r="D1435" s="201"/>
    </row>
    <row r="1436" spans="1:4">
      <c r="A1436" s="88"/>
      <c r="B1436" s="88"/>
      <c r="C1436" s="88"/>
      <c r="D1436" s="201"/>
    </row>
    <row r="1437" spans="1:4">
      <c r="A1437" s="88"/>
      <c r="B1437" s="88"/>
      <c r="C1437" s="88"/>
      <c r="D1437" s="201"/>
    </row>
    <row r="1438" spans="1:4">
      <c r="A1438" s="88"/>
      <c r="B1438" s="88"/>
      <c r="C1438" s="88"/>
      <c r="D1438" s="201"/>
    </row>
    <row r="1439" spans="1:4">
      <c r="A1439" s="88"/>
      <c r="B1439" s="88"/>
      <c r="C1439" s="88"/>
      <c r="D1439" s="201"/>
    </row>
    <row r="1440" spans="1:4">
      <c r="A1440" s="88"/>
      <c r="B1440" s="88"/>
      <c r="C1440" s="88"/>
      <c r="D1440" s="201"/>
    </row>
    <row r="1441" spans="1:4">
      <c r="A1441" s="88"/>
      <c r="B1441" s="88"/>
      <c r="C1441" s="88"/>
      <c r="D1441" s="201"/>
    </row>
    <row r="1442" spans="1:4">
      <c r="A1442" s="88"/>
      <c r="B1442" s="88"/>
      <c r="C1442" s="88"/>
      <c r="D1442" s="201"/>
    </row>
    <row r="1443" spans="1:4">
      <c r="A1443" s="88"/>
      <c r="B1443" s="88"/>
      <c r="C1443" s="88"/>
      <c r="D1443" s="201"/>
    </row>
    <row r="1444" spans="1:4">
      <c r="A1444" s="88"/>
      <c r="B1444" s="88"/>
      <c r="C1444" s="88"/>
      <c r="D1444" s="201"/>
    </row>
    <row r="1445" spans="1:4">
      <c r="A1445" s="88"/>
      <c r="B1445" s="88"/>
      <c r="C1445" s="88"/>
      <c r="D1445" s="201"/>
    </row>
    <row r="1446" spans="1:4">
      <c r="A1446" s="88"/>
      <c r="B1446" s="88"/>
      <c r="C1446" s="88"/>
      <c r="D1446" s="201"/>
    </row>
    <row r="1447" spans="1:4">
      <c r="A1447" s="88"/>
      <c r="B1447" s="88"/>
      <c r="C1447" s="88"/>
      <c r="D1447" s="201"/>
    </row>
    <row r="1448" spans="1:4">
      <c r="A1448" s="88"/>
      <c r="B1448" s="88"/>
      <c r="C1448" s="88"/>
      <c r="D1448" s="201"/>
    </row>
    <row r="1449" spans="1:4">
      <c r="A1449" s="88"/>
      <c r="B1449" s="88"/>
      <c r="C1449" s="88"/>
      <c r="D1449" s="201"/>
    </row>
    <row r="1450" spans="1:4">
      <c r="A1450" s="88"/>
      <c r="B1450" s="88"/>
      <c r="C1450" s="88"/>
      <c r="D1450" s="201"/>
    </row>
    <row r="1451" spans="1:4">
      <c r="A1451" s="88"/>
      <c r="B1451" s="88"/>
      <c r="C1451" s="88"/>
      <c r="D1451" s="201"/>
    </row>
    <row r="1452" spans="1:4">
      <c r="A1452" s="88"/>
      <c r="B1452" s="88"/>
      <c r="C1452" s="88"/>
      <c r="D1452" s="201"/>
    </row>
    <row r="1453" spans="1:4">
      <c r="A1453" s="88"/>
      <c r="B1453" s="88"/>
      <c r="C1453" s="88"/>
      <c r="D1453" s="201"/>
    </row>
    <row r="1454" spans="1:4">
      <c r="A1454" s="88"/>
      <c r="B1454" s="88"/>
      <c r="C1454" s="88"/>
      <c r="D1454" s="201"/>
    </row>
    <row r="1455" spans="1:4">
      <c r="A1455" s="88"/>
      <c r="B1455" s="88"/>
      <c r="C1455" s="88"/>
      <c r="D1455" s="201"/>
    </row>
    <row r="1456" spans="1:4">
      <c r="A1456" s="88"/>
      <c r="B1456" s="88"/>
      <c r="C1456" s="88"/>
      <c r="D1456" s="201"/>
    </row>
    <row r="1457" spans="1:4">
      <c r="A1457" s="88"/>
      <c r="B1457" s="88"/>
      <c r="C1457" s="88"/>
      <c r="D1457" s="201"/>
    </row>
    <row r="1458" spans="1:4">
      <c r="A1458" s="88"/>
      <c r="B1458" s="88"/>
      <c r="C1458" s="88"/>
      <c r="D1458" s="201"/>
    </row>
    <row r="1459" spans="1:4">
      <c r="A1459" s="88"/>
      <c r="B1459" s="88"/>
      <c r="C1459" s="88"/>
      <c r="D1459" s="201"/>
    </row>
    <row r="1460" spans="1:4">
      <c r="A1460" s="88"/>
      <c r="B1460" s="88"/>
      <c r="C1460" s="88"/>
      <c r="D1460" s="201"/>
    </row>
    <row r="1461" spans="1:4">
      <c r="A1461" s="88"/>
      <c r="B1461" s="88"/>
      <c r="C1461" s="88"/>
      <c r="D1461" s="201"/>
    </row>
    <row r="1462" spans="1:4">
      <c r="A1462" s="88"/>
      <c r="B1462" s="88"/>
      <c r="C1462" s="88"/>
      <c r="D1462" s="201"/>
    </row>
    <row r="1463" spans="1:4">
      <c r="A1463" s="88"/>
      <c r="B1463" s="88"/>
      <c r="C1463" s="88"/>
      <c r="D1463" s="201"/>
    </row>
    <row r="1464" spans="1:4">
      <c r="A1464" s="88"/>
      <c r="B1464" s="88"/>
      <c r="C1464" s="88"/>
      <c r="D1464" s="201"/>
    </row>
    <row r="1465" spans="1:4">
      <c r="A1465" s="88"/>
      <c r="B1465" s="88"/>
      <c r="C1465" s="88"/>
      <c r="D1465" s="201"/>
    </row>
    <row r="1466" spans="1:4">
      <c r="A1466" s="88"/>
      <c r="B1466" s="88"/>
      <c r="C1466" s="88"/>
      <c r="D1466" s="201"/>
    </row>
    <row r="1467" spans="1:4">
      <c r="A1467" s="88"/>
      <c r="B1467" s="88"/>
      <c r="C1467" s="88"/>
      <c r="D1467" s="201"/>
    </row>
    <row r="1468" spans="1:4">
      <c r="A1468" s="88"/>
      <c r="B1468" s="88"/>
      <c r="C1468" s="88"/>
      <c r="D1468" s="201"/>
    </row>
    <row r="1469" spans="1:4">
      <c r="A1469" s="88"/>
      <c r="B1469" s="88"/>
      <c r="C1469" s="88"/>
      <c r="D1469" s="201"/>
    </row>
    <row r="1470" spans="1:4">
      <c r="A1470" s="88"/>
      <c r="B1470" s="88"/>
      <c r="C1470" s="88"/>
      <c r="D1470" s="201"/>
    </row>
    <row r="1471" spans="1:4">
      <c r="A1471" s="88"/>
      <c r="B1471" s="88"/>
      <c r="C1471" s="88"/>
      <c r="D1471" s="201"/>
    </row>
    <row r="1472" spans="1:4">
      <c r="A1472" s="88"/>
      <c r="B1472" s="88"/>
      <c r="C1472" s="88"/>
      <c r="D1472" s="201"/>
    </row>
    <row r="1473" spans="1:4">
      <c r="A1473" s="88"/>
      <c r="B1473" s="88"/>
      <c r="C1473" s="88"/>
      <c r="D1473" s="201"/>
    </row>
    <row r="1474" spans="1:4">
      <c r="A1474" s="88"/>
      <c r="B1474" s="88"/>
      <c r="C1474" s="88"/>
      <c r="D1474" s="201"/>
    </row>
    <row r="1475" spans="1:4">
      <c r="A1475" s="88"/>
      <c r="B1475" s="88"/>
      <c r="C1475" s="88"/>
      <c r="D1475" s="201"/>
    </row>
    <row r="1476" spans="1:4">
      <c r="A1476" s="88"/>
      <c r="B1476" s="88"/>
      <c r="C1476" s="88"/>
      <c r="D1476" s="201"/>
    </row>
    <row r="1477" spans="1:4">
      <c r="A1477" s="88"/>
      <c r="B1477" s="88"/>
      <c r="C1477" s="88"/>
      <c r="D1477" s="201"/>
    </row>
    <row r="1478" spans="1:4">
      <c r="A1478" s="88"/>
      <c r="B1478" s="88"/>
      <c r="C1478" s="88"/>
      <c r="D1478" s="201"/>
    </row>
    <row r="1479" spans="1:4">
      <c r="A1479" s="88"/>
      <c r="B1479" s="88"/>
      <c r="C1479" s="88"/>
      <c r="D1479" s="201"/>
    </row>
    <row r="1480" spans="1:4">
      <c r="A1480" s="88"/>
      <c r="B1480" s="88"/>
      <c r="C1480" s="88"/>
      <c r="D1480" s="201"/>
    </row>
    <row r="1481" spans="1:4">
      <c r="A1481" s="88"/>
      <c r="B1481" s="88"/>
      <c r="C1481" s="88"/>
      <c r="D1481" s="201"/>
    </row>
    <row r="1482" spans="1:4">
      <c r="A1482" s="88"/>
      <c r="B1482" s="88"/>
      <c r="C1482" s="88"/>
      <c r="D1482" s="201"/>
    </row>
    <row r="1483" spans="1:4">
      <c r="A1483" s="88"/>
      <c r="B1483" s="88"/>
      <c r="C1483" s="88"/>
      <c r="D1483" s="201"/>
    </row>
    <row r="1484" spans="1:4">
      <c r="A1484" s="88"/>
      <c r="B1484" s="88"/>
      <c r="C1484" s="88"/>
      <c r="D1484" s="201"/>
    </row>
    <row r="1485" spans="1:4">
      <c r="A1485" s="88"/>
      <c r="B1485" s="88"/>
      <c r="C1485" s="88"/>
      <c r="D1485" s="201"/>
    </row>
    <row r="1486" spans="1:4">
      <c r="A1486" s="88"/>
      <c r="B1486" s="88"/>
      <c r="C1486" s="88"/>
      <c r="D1486" s="201"/>
    </row>
    <row r="1487" spans="1:4">
      <c r="A1487" s="88"/>
      <c r="B1487" s="88"/>
      <c r="C1487" s="88"/>
      <c r="D1487" s="201"/>
    </row>
    <row r="1488" spans="1:4">
      <c r="A1488" s="88"/>
      <c r="B1488" s="88"/>
      <c r="C1488" s="88"/>
      <c r="D1488" s="201"/>
    </row>
    <row r="1489" spans="1:4">
      <c r="A1489" s="88"/>
      <c r="B1489" s="88"/>
      <c r="C1489" s="88"/>
      <c r="D1489" s="201"/>
    </row>
    <row r="1490" spans="1:4">
      <c r="A1490" s="88"/>
      <c r="B1490" s="88"/>
      <c r="C1490" s="88"/>
      <c r="D1490" s="201"/>
    </row>
    <row r="1491" spans="1:4">
      <c r="A1491" s="88"/>
      <c r="B1491" s="88"/>
      <c r="C1491" s="88"/>
      <c r="D1491" s="201"/>
    </row>
    <row r="1492" spans="1:4">
      <c r="A1492" s="88"/>
      <c r="B1492" s="88"/>
      <c r="C1492" s="88"/>
      <c r="D1492" s="201"/>
    </row>
    <row r="1493" spans="1:4">
      <c r="A1493" s="88"/>
      <c r="B1493" s="88"/>
      <c r="C1493" s="88"/>
      <c r="D1493" s="201"/>
    </row>
    <row r="1494" spans="1:4">
      <c r="A1494" s="88"/>
      <c r="B1494" s="88"/>
      <c r="C1494" s="88"/>
      <c r="D1494" s="201"/>
    </row>
    <row r="1495" spans="1:4">
      <c r="A1495" s="88"/>
      <c r="B1495" s="88"/>
      <c r="C1495" s="88"/>
      <c r="D1495" s="201"/>
    </row>
    <row r="1496" spans="1:4">
      <c r="A1496" s="88"/>
      <c r="B1496" s="88"/>
      <c r="C1496" s="88"/>
      <c r="D1496" s="201"/>
    </row>
    <row r="1497" spans="1:4">
      <c r="A1497" s="88"/>
      <c r="B1497" s="88"/>
      <c r="C1497" s="88"/>
      <c r="D1497" s="201"/>
    </row>
    <row r="1498" spans="1:4">
      <c r="A1498" s="88"/>
      <c r="B1498" s="88"/>
      <c r="C1498" s="88"/>
      <c r="D1498" s="201"/>
    </row>
    <row r="1499" spans="1:4">
      <c r="A1499" s="88"/>
      <c r="B1499" s="88"/>
      <c r="C1499" s="88"/>
      <c r="D1499" s="201"/>
    </row>
    <row r="1500" spans="1:4">
      <c r="A1500" s="88"/>
      <c r="B1500" s="88"/>
      <c r="C1500" s="88"/>
      <c r="D1500" s="201"/>
    </row>
    <row r="1501" spans="1:4">
      <c r="A1501" s="88"/>
      <c r="B1501" s="88"/>
      <c r="C1501" s="88"/>
      <c r="D1501" s="201"/>
    </row>
    <row r="1502" spans="1:4">
      <c r="A1502" s="88"/>
      <c r="B1502" s="88"/>
      <c r="C1502" s="88"/>
      <c r="D1502" s="201"/>
    </row>
    <row r="1503" spans="1:4">
      <c r="A1503" s="88"/>
      <c r="B1503" s="88"/>
      <c r="C1503" s="88"/>
      <c r="D1503" s="201"/>
    </row>
    <row r="1504" spans="1:4">
      <c r="A1504" s="88"/>
      <c r="B1504" s="88"/>
      <c r="C1504" s="88"/>
      <c r="D1504" s="201"/>
    </row>
    <row r="1505" spans="1:4">
      <c r="A1505" s="88"/>
      <c r="B1505" s="88"/>
      <c r="C1505" s="88"/>
      <c r="D1505" s="201"/>
    </row>
    <row r="1506" spans="1:4">
      <c r="A1506" s="88"/>
      <c r="B1506" s="88"/>
      <c r="C1506" s="88"/>
      <c r="D1506" s="201"/>
    </row>
    <row r="1507" spans="1:4">
      <c r="A1507" s="88"/>
      <c r="B1507" s="88"/>
      <c r="C1507" s="88"/>
      <c r="D1507" s="201"/>
    </row>
    <row r="1508" spans="1:4">
      <c r="A1508" s="88"/>
      <c r="B1508" s="88"/>
      <c r="C1508" s="88"/>
      <c r="D1508" s="201"/>
    </row>
    <row r="1509" spans="1:4">
      <c r="A1509" s="88"/>
      <c r="B1509" s="88"/>
      <c r="C1509" s="88"/>
      <c r="D1509" s="201"/>
    </row>
    <row r="1510" spans="1:4">
      <c r="A1510" s="88"/>
      <c r="B1510" s="88"/>
      <c r="C1510" s="88"/>
      <c r="D1510" s="201"/>
    </row>
    <row r="1511" spans="1:4">
      <c r="A1511" s="88"/>
      <c r="B1511" s="88"/>
      <c r="C1511" s="88"/>
      <c r="D1511" s="201"/>
    </row>
    <row r="1512" spans="1:4">
      <c r="A1512" s="88"/>
      <c r="B1512" s="88"/>
      <c r="C1512" s="88"/>
      <c r="D1512" s="201"/>
    </row>
    <row r="1513" spans="1:4">
      <c r="A1513" s="88"/>
      <c r="B1513" s="88"/>
      <c r="C1513" s="88"/>
      <c r="D1513" s="201"/>
    </row>
    <row r="1514" spans="1:4">
      <c r="A1514" s="88"/>
      <c r="B1514" s="88"/>
      <c r="C1514" s="88"/>
      <c r="D1514" s="201"/>
    </row>
    <row r="1515" spans="1:4">
      <c r="A1515" s="88"/>
      <c r="B1515" s="88"/>
      <c r="C1515" s="88"/>
      <c r="D1515" s="201"/>
    </row>
    <row r="1516" spans="1:4">
      <c r="A1516" s="88"/>
      <c r="B1516" s="88"/>
      <c r="C1516" s="88"/>
      <c r="D1516" s="201"/>
    </row>
    <row r="1517" spans="1:4">
      <c r="A1517" s="88"/>
      <c r="B1517" s="88"/>
      <c r="C1517" s="88"/>
      <c r="D1517" s="201"/>
    </row>
    <row r="1518" spans="1:4">
      <c r="A1518" s="88"/>
      <c r="B1518" s="88"/>
      <c r="C1518" s="88"/>
      <c r="D1518" s="201"/>
    </row>
    <row r="1519" spans="1:4">
      <c r="A1519" s="88"/>
      <c r="B1519" s="88"/>
      <c r="C1519" s="88"/>
      <c r="D1519" s="201"/>
    </row>
    <row r="1520" spans="1:4">
      <c r="A1520" s="88"/>
      <c r="B1520" s="88"/>
      <c r="C1520" s="88"/>
      <c r="D1520" s="201"/>
    </row>
    <row r="1521" spans="1:4">
      <c r="A1521" s="88"/>
      <c r="B1521" s="88"/>
      <c r="C1521" s="88"/>
      <c r="D1521" s="201"/>
    </row>
    <row r="1522" spans="1:4">
      <c r="A1522" s="88"/>
      <c r="B1522" s="88"/>
      <c r="C1522" s="88"/>
      <c r="D1522" s="201"/>
    </row>
    <row r="1523" spans="1:4">
      <c r="A1523" s="88"/>
      <c r="B1523" s="88"/>
      <c r="C1523" s="88"/>
      <c r="D1523" s="201"/>
    </row>
    <row r="1524" spans="1:4">
      <c r="A1524" s="88"/>
      <c r="B1524" s="88"/>
      <c r="C1524" s="88"/>
      <c r="D1524" s="201"/>
    </row>
    <row r="1525" spans="1:4">
      <c r="A1525" s="88"/>
      <c r="B1525" s="88"/>
      <c r="C1525" s="88"/>
      <c r="D1525" s="201"/>
    </row>
    <row r="1526" spans="1:4">
      <c r="A1526" s="88"/>
      <c r="B1526" s="88"/>
      <c r="C1526" s="88"/>
      <c r="D1526" s="201"/>
    </row>
    <row r="1527" spans="1:4">
      <c r="A1527" s="88"/>
      <c r="B1527" s="88"/>
      <c r="C1527" s="88"/>
      <c r="D1527" s="201"/>
    </row>
    <row r="1528" spans="1:4">
      <c r="A1528" s="88"/>
      <c r="B1528" s="88"/>
      <c r="C1528" s="88"/>
      <c r="D1528" s="201"/>
    </row>
    <row r="1529" spans="1:4">
      <c r="A1529" s="88"/>
      <c r="B1529" s="88"/>
      <c r="C1529" s="88"/>
      <c r="D1529" s="201"/>
    </row>
    <row r="1530" spans="1:4">
      <c r="A1530" s="88"/>
      <c r="B1530" s="88"/>
      <c r="C1530" s="88"/>
      <c r="D1530" s="201"/>
    </row>
    <row r="1531" spans="1:4">
      <c r="A1531" s="88"/>
      <c r="B1531" s="88"/>
      <c r="C1531" s="88"/>
      <c r="D1531" s="201"/>
    </row>
    <row r="1532" spans="1:4">
      <c r="A1532" s="88"/>
      <c r="B1532" s="88"/>
      <c r="C1532" s="88"/>
      <c r="D1532" s="201"/>
    </row>
    <row r="1533" spans="1:4">
      <c r="A1533" s="88"/>
      <c r="B1533" s="88"/>
      <c r="C1533" s="88"/>
      <c r="D1533" s="201"/>
    </row>
    <row r="1534" spans="1:4">
      <c r="A1534" s="88"/>
      <c r="B1534" s="88"/>
      <c r="C1534" s="88"/>
      <c r="D1534" s="201"/>
    </row>
    <row r="1535" spans="1:4">
      <c r="A1535" s="88"/>
      <c r="B1535" s="88"/>
      <c r="C1535" s="88"/>
      <c r="D1535" s="201"/>
    </row>
    <row r="1536" spans="1:4">
      <c r="A1536" s="88"/>
      <c r="B1536" s="88"/>
      <c r="C1536" s="88"/>
      <c r="D1536" s="201"/>
    </row>
    <row r="1537" spans="1:4">
      <c r="A1537" s="88"/>
      <c r="B1537" s="88"/>
      <c r="C1537" s="88"/>
      <c r="D1537" s="201"/>
    </row>
    <row r="1538" spans="1:4">
      <c r="A1538" s="88"/>
      <c r="B1538" s="88"/>
      <c r="C1538" s="88"/>
      <c r="D1538" s="201"/>
    </row>
    <row r="1539" spans="1:4">
      <c r="A1539" s="88"/>
      <c r="B1539" s="88"/>
      <c r="C1539" s="88"/>
      <c r="D1539" s="201"/>
    </row>
    <row r="1540" spans="1:4">
      <c r="A1540" s="88"/>
      <c r="B1540" s="88"/>
      <c r="C1540" s="88"/>
      <c r="D1540" s="201"/>
    </row>
    <row r="1541" spans="1:4">
      <c r="A1541" s="88"/>
      <c r="B1541" s="88"/>
      <c r="C1541" s="88"/>
      <c r="D1541" s="201"/>
    </row>
    <row r="1542" spans="1:4">
      <c r="A1542" s="88"/>
      <c r="B1542" s="88"/>
      <c r="C1542" s="88"/>
      <c r="D1542" s="201"/>
    </row>
    <row r="1543" spans="1:4">
      <c r="A1543" s="88"/>
      <c r="B1543" s="88"/>
      <c r="C1543" s="88"/>
      <c r="D1543" s="201"/>
    </row>
    <row r="1544" spans="1:4">
      <c r="A1544" s="88"/>
      <c r="B1544" s="88"/>
      <c r="C1544" s="88"/>
      <c r="D1544" s="201"/>
    </row>
    <row r="1545" spans="1:4">
      <c r="A1545" s="88"/>
      <c r="B1545" s="88"/>
      <c r="C1545" s="88"/>
      <c r="D1545" s="201"/>
    </row>
    <row r="1546" spans="1:4">
      <c r="A1546" s="88"/>
      <c r="B1546" s="88"/>
      <c r="C1546" s="88"/>
      <c r="D1546" s="201"/>
    </row>
    <row r="1547" spans="1:4">
      <c r="A1547" s="88"/>
      <c r="B1547" s="88"/>
      <c r="C1547" s="88"/>
      <c r="D1547" s="201"/>
    </row>
    <row r="1548" spans="1:4">
      <c r="A1548" s="88"/>
      <c r="B1548" s="88"/>
      <c r="C1548" s="88"/>
      <c r="D1548" s="201"/>
    </row>
    <row r="1549" spans="1:4">
      <c r="A1549" s="88"/>
      <c r="B1549" s="88"/>
      <c r="C1549" s="88"/>
      <c r="D1549" s="201"/>
    </row>
    <row r="1550" spans="1:4">
      <c r="A1550" s="88"/>
      <c r="B1550" s="88"/>
      <c r="C1550" s="88"/>
      <c r="D1550" s="201"/>
    </row>
    <row r="1551" spans="1:4">
      <c r="A1551" s="88"/>
      <c r="B1551" s="88"/>
      <c r="C1551" s="88"/>
      <c r="D1551" s="201"/>
    </row>
    <row r="1552" spans="1:4">
      <c r="A1552" s="88"/>
      <c r="B1552" s="88"/>
      <c r="C1552" s="88"/>
      <c r="D1552" s="201"/>
    </row>
    <row r="1553" spans="1:4">
      <c r="A1553" s="88"/>
      <c r="B1553" s="88"/>
      <c r="C1553" s="88"/>
      <c r="D1553" s="201"/>
    </row>
    <row r="1554" spans="1:4">
      <c r="A1554" s="88"/>
      <c r="B1554" s="88"/>
      <c r="C1554" s="88"/>
      <c r="D1554" s="201"/>
    </row>
    <row r="1555" spans="1:4">
      <c r="A1555" s="88"/>
      <c r="B1555" s="88"/>
      <c r="C1555" s="88"/>
      <c r="D1555" s="201"/>
    </row>
    <row r="1556" spans="1:4">
      <c r="A1556" s="88"/>
      <c r="B1556" s="88"/>
      <c r="C1556" s="88"/>
      <c r="D1556" s="201"/>
    </row>
    <row r="1557" spans="1:4">
      <c r="A1557" s="88"/>
      <c r="B1557" s="88"/>
      <c r="C1557" s="88"/>
      <c r="D1557" s="201"/>
    </row>
    <row r="1558" spans="1:4">
      <c r="A1558" s="88"/>
      <c r="B1558" s="88"/>
      <c r="C1558" s="88"/>
      <c r="D1558" s="201"/>
    </row>
    <row r="1559" spans="1:4">
      <c r="A1559" s="88"/>
      <c r="B1559" s="88"/>
      <c r="C1559" s="88"/>
      <c r="D1559" s="201"/>
    </row>
    <row r="1560" spans="1:4">
      <c r="A1560" s="88"/>
      <c r="B1560" s="88"/>
      <c r="C1560" s="88"/>
      <c r="D1560" s="201"/>
    </row>
    <row r="1561" spans="1:4">
      <c r="A1561" s="88"/>
      <c r="B1561" s="88"/>
      <c r="C1561" s="88"/>
      <c r="D1561" s="201"/>
    </row>
    <row r="1562" spans="1:4">
      <c r="A1562" s="88"/>
      <c r="B1562" s="88"/>
      <c r="C1562" s="88"/>
      <c r="D1562" s="201"/>
    </row>
    <row r="1563" spans="1:4">
      <c r="A1563" s="88"/>
      <c r="B1563" s="88"/>
      <c r="C1563" s="88"/>
      <c r="D1563" s="201"/>
    </row>
    <row r="1564" spans="1:4">
      <c r="A1564" s="88"/>
      <c r="B1564" s="88"/>
      <c r="C1564" s="88"/>
      <c r="D1564" s="201"/>
    </row>
    <row r="1565" spans="1:4">
      <c r="A1565" s="88"/>
      <c r="B1565" s="88"/>
      <c r="C1565" s="88"/>
      <c r="D1565" s="201"/>
    </row>
    <row r="1566" spans="1:4">
      <c r="A1566" s="88"/>
      <c r="B1566" s="88"/>
      <c r="C1566" s="88"/>
      <c r="D1566" s="201"/>
    </row>
    <row r="1567" spans="1:4">
      <c r="A1567" s="88"/>
      <c r="B1567" s="88"/>
      <c r="C1567" s="88"/>
      <c r="D1567" s="201"/>
    </row>
    <row r="1568" spans="1:4">
      <c r="A1568" s="88"/>
      <c r="B1568" s="88"/>
      <c r="C1568" s="88"/>
      <c r="D1568" s="201"/>
    </row>
    <row r="1569" spans="1:4">
      <c r="A1569" s="88"/>
      <c r="B1569" s="88"/>
      <c r="C1569" s="88"/>
      <c r="D1569" s="201"/>
    </row>
    <row r="1570" spans="1:4">
      <c r="A1570" s="88"/>
      <c r="B1570" s="88"/>
      <c r="C1570" s="88"/>
      <c r="D1570" s="201"/>
    </row>
    <row r="1571" spans="1:4">
      <c r="A1571" s="88"/>
      <c r="B1571" s="88"/>
      <c r="C1571" s="88"/>
      <c r="D1571" s="201"/>
    </row>
    <row r="1572" spans="1:4">
      <c r="A1572" s="88"/>
      <c r="B1572" s="88"/>
      <c r="C1572" s="88"/>
      <c r="D1572" s="201"/>
    </row>
    <row r="1573" spans="1:4">
      <c r="A1573" s="88"/>
      <c r="B1573" s="88"/>
      <c r="C1573" s="88"/>
      <c r="D1573" s="201"/>
    </row>
    <row r="1574" spans="1:4">
      <c r="A1574" s="88"/>
      <c r="B1574" s="88"/>
      <c r="C1574" s="88"/>
      <c r="D1574" s="201"/>
    </row>
    <row r="1575" spans="1:4">
      <c r="A1575" s="88"/>
      <c r="B1575" s="88"/>
      <c r="C1575" s="88"/>
      <c r="D1575" s="201"/>
    </row>
    <row r="1576" spans="1:4">
      <c r="A1576" s="88"/>
      <c r="B1576" s="88"/>
      <c r="C1576" s="88"/>
      <c r="D1576" s="201"/>
    </row>
    <row r="1577" spans="1:4">
      <c r="A1577" s="88"/>
      <c r="B1577" s="88"/>
      <c r="C1577" s="88"/>
      <c r="D1577" s="201"/>
    </row>
    <row r="1578" spans="1:4">
      <c r="A1578" s="88"/>
      <c r="B1578" s="88"/>
      <c r="C1578" s="88"/>
      <c r="D1578" s="201"/>
    </row>
    <row r="1579" spans="1:4">
      <c r="A1579" s="88"/>
      <c r="B1579" s="88"/>
      <c r="C1579" s="88"/>
      <c r="D1579" s="201"/>
    </row>
    <row r="1580" spans="1:4">
      <c r="A1580" s="88"/>
      <c r="B1580" s="88"/>
      <c r="C1580" s="88"/>
      <c r="D1580" s="201"/>
    </row>
    <row r="1581" spans="1:4">
      <c r="A1581" s="88"/>
      <c r="B1581" s="88"/>
      <c r="C1581" s="88"/>
      <c r="D1581" s="201"/>
    </row>
    <row r="1582" spans="1:4">
      <c r="A1582" s="88"/>
      <c r="B1582" s="88"/>
      <c r="C1582" s="88"/>
      <c r="D1582" s="201"/>
    </row>
    <row r="1583" spans="1:4">
      <c r="A1583" s="88"/>
      <c r="B1583" s="88"/>
      <c r="C1583" s="88"/>
      <c r="D1583" s="201"/>
    </row>
    <row r="1584" spans="1:4">
      <c r="A1584" s="88"/>
      <c r="B1584" s="88"/>
      <c r="C1584" s="88"/>
      <c r="D1584" s="201"/>
    </row>
    <row r="1585" spans="1:4">
      <c r="A1585" s="88"/>
      <c r="B1585" s="88"/>
      <c r="C1585" s="88"/>
      <c r="D1585" s="201"/>
    </row>
    <row r="1586" spans="1:4">
      <c r="A1586" s="88"/>
      <c r="B1586" s="88"/>
      <c r="C1586" s="88"/>
      <c r="D1586" s="201"/>
    </row>
    <row r="1587" spans="1:4">
      <c r="A1587" s="88"/>
      <c r="B1587" s="88"/>
      <c r="C1587" s="88"/>
      <c r="D1587" s="201"/>
    </row>
    <row r="1588" spans="1:4">
      <c r="A1588" s="88"/>
      <c r="B1588" s="88"/>
      <c r="C1588" s="88"/>
      <c r="D1588" s="201"/>
    </row>
    <row r="1589" spans="1:4">
      <c r="A1589" s="88"/>
      <c r="B1589" s="88"/>
      <c r="C1589" s="88"/>
      <c r="D1589" s="201"/>
    </row>
    <row r="1590" spans="1:4">
      <c r="A1590" s="88"/>
      <c r="B1590" s="88"/>
      <c r="C1590" s="88"/>
      <c r="D1590" s="201"/>
    </row>
    <row r="1591" spans="1:4">
      <c r="A1591" s="88"/>
      <c r="B1591" s="88"/>
      <c r="C1591" s="88"/>
      <c r="D1591" s="201"/>
    </row>
    <row r="1592" spans="1:4">
      <c r="A1592" s="88"/>
      <c r="B1592" s="88"/>
      <c r="C1592" s="88"/>
      <c r="D1592" s="201"/>
    </row>
    <row r="1593" spans="1:4">
      <c r="A1593" s="88"/>
      <c r="B1593" s="88"/>
      <c r="C1593" s="88"/>
      <c r="D1593" s="201"/>
    </row>
    <row r="1594" spans="1:4">
      <c r="A1594" s="88"/>
      <c r="B1594" s="88"/>
      <c r="C1594" s="88"/>
      <c r="D1594" s="201"/>
    </row>
  </sheetData>
  <mergeCells count="4">
    <mergeCell ref="A3:A4"/>
    <mergeCell ref="B3:B4"/>
    <mergeCell ref="C3:C4"/>
    <mergeCell ref="A1383:B1383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7"/>
  <sheetViews>
    <sheetView workbookViewId="0">
      <selection activeCell="A2" sqref="A2:D3"/>
    </sheetView>
  </sheetViews>
  <sheetFormatPr defaultRowHeight="14.25"/>
  <cols>
    <col min="1" max="1" width="28" style="96" customWidth="1"/>
    <col min="2" max="3" width="11.375" style="96" customWidth="1"/>
    <col min="4" max="4" width="13.125" style="96" customWidth="1"/>
    <col min="5" max="5" width="13.375" style="96" customWidth="1"/>
    <col min="6" max="16384" width="9" style="96"/>
  </cols>
  <sheetData>
    <row r="1" spans="1:4" s="92" customFormat="1" ht="21" customHeight="1">
      <c r="A1" s="91" t="s">
        <v>337</v>
      </c>
      <c r="B1" s="183"/>
      <c r="C1" s="184"/>
      <c r="D1" s="184"/>
    </row>
    <row r="2" spans="1:4" s="92" customFormat="1" ht="39.6" customHeight="1">
      <c r="A2" s="182" t="s">
        <v>1583</v>
      </c>
      <c r="B2" s="182"/>
      <c r="C2" s="182"/>
      <c r="D2" s="182"/>
    </row>
    <row r="3" spans="1:4" s="92" customFormat="1" ht="19.149999999999999" customHeight="1">
      <c r="A3" s="182"/>
      <c r="B3" s="182"/>
      <c r="C3" s="182"/>
      <c r="D3" s="182"/>
    </row>
    <row r="4" spans="1:4" s="92" customFormat="1" ht="19.149999999999999" customHeight="1">
      <c r="A4" s="185"/>
      <c r="B4" s="186"/>
      <c r="C4" s="187"/>
      <c r="D4" s="146" t="s">
        <v>446</v>
      </c>
    </row>
    <row r="5" spans="1:4" s="92" customFormat="1" ht="28.5">
      <c r="A5" s="93" t="s">
        <v>338</v>
      </c>
      <c r="B5" s="93" t="s">
        <v>339</v>
      </c>
      <c r="C5" s="93" t="s">
        <v>340</v>
      </c>
      <c r="D5" s="93" t="s">
        <v>222</v>
      </c>
    </row>
    <row r="6" spans="1:4" s="92" customFormat="1">
      <c r="A6" s="94" t="s">
        <v>341</v>
      </c>
      <c r="B6" s="94">
        <v>152055</v>
      </c>
      <c r="C6" s="94">
        <v>187255</v>
      </c>
      <c r="D6" s="95">
        <v>1.2315</v>
      </c>
    </row>
    <row r="7" spans="1:4" s="92" customFormat="1">
      <c r="A7" s="94" t="s">
        <v>342</v>
      </c>
      <c r="B7" s="94">
        <v>123657</v>
      </c>
      <c r="C7" s="94">
        <v>111998</v>
      </c>
      <c r="D7" s="95">
        <v>0.90569999999999995</v>
      </c>
    </row>
    <row r="8" spans="1:4" s="92" customFormat="1">
      <c r="A8" s="94" t="s">
        <v>343</v>
      </c>
      <c r="B8" s="94">
        <v>151485</v>
      </c>
      <c r="C8" s="94">
        <v>145158</v>
      </c>
      <c r="D8" s="95">
        <v>0.95820000000000005</v>
      </c>
    </row>
    <row r="9" spans="1:4" s="92" customFormat="1">
      <c r="A9" s="94" t="s">
        <v>344</v>
      </c>
      <c r="B9" s="94">
        <v>3683</v>
      </c>
      <c r="C9" s="94">
        <v>11038</v>
      </c>
      <c r="D9" s="95">
        <v>2.9969999999999999</v>
      </c>
    </row>
    <row r="10" spans="1:4" s="92" customFormat="1">
      <c r="A10" s="94" t="s">
        <v>345</v>
      </c>
      <c r="B10" s="94">
        <v>85139</v>
      </c>
      <c r="C10" s="94">
        <v>134242</v>
      </c>
      <c r="D10" s="95">
        <v>1.5767</v>
      </c>
    </row>
    <row r="11" spans="1:4" s="92" customFormat="1">
      <c r="A11" s="94" t="s">
        <v>346</v>
      </c>
      <c r="B11" s="94">
        <v>74972</v>
      </c>
      <c r="C11" s="94">
        <v>117795</v>
      </c>
      <c r="D11" s="95">
        <v>1.5711999999999999</v>
      </c>
    </row>
    <row r="12" spans="1:4" s="92" customFormat="1">
      <c r="A12" s="94" t="s">
        <v>347</v>
      </c>
      <c r="B12" s="94">
        <v>13388</v>
      </c>
      <c r="C12" s="94">
        <v>12467</v>
      </c>
      <c r="D12" s="95">
        <v>0.93120000000000003</v>
      </c>
    </row>
    <row r="13" spans="1:4" s="92" customFormat="1">
      <c r="A13" s="94" t="s">
        <v>348</v>
      </c>
      <c r="B13" s="94">
        <v>1</v>
      </c>
      <c r="C13" s="94">
        <v>5508</v>
      </c>
      <c r="D13" s="95">
        <v>5508</v>
      </c>
    </row>
    <row r="14" spans="1:4" s="92" customFormat="1">
      <c r="A14" s="94" t="s">
        <v>349</v>
      </c>
      <c r="B14" s="94">
        <v>604380</v>
      </c>
      <c r="C14" s="94">
        <v>725461</v>
      </c>
      <c r="D14" s="95">
        <v>1.2002999999999999</v>
      </c>
    </row>
    <row r="15" spans="1:4" s="92" customFormat="1"/>
    <row r="16" spans="1:4" s="92" customFormat="1"/>
    <row r="17" s="92" customFormat="1"/>
    <row r="18" s="92" customFormat="1"/>
    <row r="19" s="92" customFormat="1"/>
    <row r="20" s="92" customFormat="1"/>
    <row r="21" s="92" customFormat="1"/>
    <row r="22" s="92" customFormat="1"/>
    <row r="23" s="92" customFormat="1"/>
    <row r="24" s="92" customFormat="1"/>
    <row r="25" s="92" customFormat="1"/>
    <row r="26" s="92" customFormat="1"/>
    <row r="27" s="92" customFormat="1"/>
    <row r="28" s="92" customFormat="1"/>
    <row r="29" s="92" customFormat="1"/>
    <row r="30" s="92" customFormat="1"/>
    <row r="31" s="92" customFormat="1"/>
    <row r="32" s="92" customFormat="1"/>
    <row r="33" s="92" customFormat="1"/>
    <row r="34" s="92" customFormat="1"/>
    <row r="35" s="92" customFormat="1"/>
    <row r="36" s="92" customFormat="1"/>
    <row r="37" s="92" customFormat="1"/>
    <row r="38" s="92" customFormat="1"/>
    <row r="39" s="92" customFormat="1"/>
    <row r="40" s="92" customFormat="1"/>
    <row r="41" s="92" customFormat="1"/>
    <row r="42" s="92" customFormat="1"/>
    <row r="43" s="92" customFormat="1"/>
    <row r="44" s="92" customFormat="1"/>
    <row r="45" s="92" customFormat="1"/>
    <row r="46" s="92" customFormat="1"/>
    <row r="47" s="92" customFormat="1"/>
    <row r="48" s="92" customFormat="1"/>
    <row r="49" s="92" customFormat="1"/>
    <row r="50" s="92" customFormat="1"/>
    <row r="51" s="92" customFormat="1"/>
    <row r="52" s="92" customFormat="1"/>
    <row r="53" s="92" customFormat="1"/>
    <row r="54" s="92" customFormat="1"/>
    <row r="55" s="92" customFormat="1"/>
    <row r="56" s="92" customFormat="1"/>
    <row r="57" s="92" customFormat="1"/>
    <row r="58" s="92" customFormat="1"/>
    <row r="59" s="92" customFormat="1"/>
    <row r="60" s="92" customFormat="1"/>
    <row r="61" s="92" customFormat="1"/>
    <row r="62" s="92" customFormat="1"/>
    <row r="63" s="92" customFormat="1"/>
    <row r="64" s="92" customFormat="1"/>
    <row r="65" s="92" customFormat="1"/>
    <row r="66" s="92" customFormat="1"/>
    <row r="67" s="92" customFormat="1"/>
    <row r="68" s="92" customFormat="1"/>
    <row r="69" s="92" customFormat="1"/>
    <row r="70" s="92" customFormat="1"/>
    <row r="71" s="92" customFormat="1"/>
    <row r="72" s="92" customFormat="1"/>
    <row r="73" s="92" customFormat="1"/>
    <row r="74" s="92" customFormat="1"/>
    <row r="75" s="92" customFormat="1"/>
    <row r="76" s="92" customFormat="1"/>
    <row r="77" s="92" customFormat="1"/>
    <row r="78" s="92" customFormat="1"/>
    <row r="79" s="92" customFormat="1"/>
    <row r="80" s="92" customFormat="1"/>
    <row r="81" s="92" customFormat="1"/>
    <row r="82" s="92" customFormat="1"/>
    <row r="83" s="92" customFormat="1"/>
    <row r="84" s="92" customFormat="1"/>
    <row r="85" s="92" customFormat="1"/>
    <row r="86" s="92" customFormat="1"/>
    <row r="87" s="92" customFormat="1"/>
    <row r="88" s="92" customFormat="1"/>
    <row r="89" s="92" customFormat="1"/>
    <row r="90" s="92" customFormat="1"/>
    <row r="91" s="92" customFormat="1"/>
    <row r="92" s="92" customFormat="1"/>
    <row r="93" s="92" customFormat="1"/>
    <row r="94" s="92" customFormat="1"/>
    <row r="95" s="92" customFormat="1"/>
    <row r="96" s="92" customFormat="1"/>
    <row r="97" s="92" customFormat="1"/>
    <row r="98" s="92" customFormat="1"/>
    <row r="99" s="92" customFormat="1"/>
    <row r="100" s="92" customFormat="1"/>
    <row r="101" s="92" customFormat="1"/>
    <row r="102" s="92" customFormat="1"/>
    <row r="103" s="92" customFormat="1"/>
    <row r="104" s="92" customFormat="1"/>
    <row r="105" s="92" customFormat="1"/>
    <row r="106" s="92" customFormat="1"/>
    <row r="107" s="92" customFormat="1"/>
    <row r="108" s="92" customFormat="1"/>
    <row r="109" s="92" customFormat="1"/>
    <row r="110" s="92" customFormat="1"/>
    <row r="111" s="92" customFormat="1"/>
    <row r="112" s="92" customFormat="1"/>
    <row r="113" s="92" customFormat="1"/>
    <row r="114" s="92" customFormat="1"/>
    <row r="115" s="92" customFormat="1"/>
    <row r="116" s="92" customFormat="1"/>
    <row r="117" s="92" customFormat="1"/>
    <row r="118" s="92" customFormat="1"/>
    <row r="119" s="92" customFormat="1"/>
    <row r="120" s="92" customFormat="1"/>
    <row r="121" s="92" customFormat="1"/>
    <row r="122" s="92" customFormat="1"/>
    <row r="123" s="92" customFormat="1"/>
    <row r="124" s="92" customFormat="1"/>
    <row r="125" s="92" customFormat="1"/>
    <row r="126" s="92" customFormat="1"/>
    <row r="127" s="92" customFormat="1"/>
    <row r="128" s="92" customFormat="1"/>
    <row r="129" s="92" customFormat="1"/>
    <row r="130" s="92" customFormat="1"/>
    <row r="131" s="92" customFormat="1"/>
    <row r="132" s="92" customFormat="1"/>
    <row r="133" s="92" customFormat="1"/>
    <row r="134" s="92" customFormat="1"/>
    <row r="135" s="92" customFormat="1"/>
    <row r="136" s="92" customFormat="1"/>
    <row r="137" s="92" customFormat="1"/>
    <row r="138" s="92" customFormat="1"/>
    <row r="139" s="92" customFormat="1"/>
    <row r="140" s="92" customFormat="1"/>
    <row r="141" s="92" customFormat="1"/>
    <row r="142" s="92" customFormat="1"/>
    <row r="143" s="92" customFormat="1"/>
    <row r="144" s="92" customFormat="1"/>
    <row r="145" s="92" customFormat="1"/>
    <row r="146" s="92" customFormat="1"/>
    <row r="147" s="92" customFormat="1"/>
    <row r="148" s="92" customFormat="1"/>
    <row r="149" s="92" customFormat="1"/>
    <row r="150" s="92" customFormat="1"/>
    <row r="151" s="92" customFormat="1"/>
    <row r="152" s="92" customFormat="1"/>
    <row r="153" s="92" customFormat="1"/>
    <row r="154" s="92" customFormat="1"/>
    <row r="155" s="92" customFormat="1"/>
    <row r="156" s="92" customFormat="1"/>
    <row r="157" s="92" customFormat="1"/>
    <row r="158" s="92" customFormat="1"/>
    <row r="159" s="92" customFormat="1"/>
    <row r="160" s="92" customFormat="1"/>
    <row r="161" s="92" customFormat="1"/>
    <row r="162" s="92" customFormat="1"/>
    <row r="163" s="92" customFormat="1"/>
    <row r="164" s="92" customFormat="1"/>
    <row r="165" s="92" customFormat="1"/>
    <row r="166" s="92" customFormat="1"/>
    <row r="167" s="92" customFormat="1"/>
    <row r="168" s="92" customFormat="1"/>
    <row r="169" s="92" customFormat="1"/>
    <row r="170" s="92" customFormat="1"/>
    <row r="171" s="92" customFormat="1"/>
    <row r="172" s="92" customFormat="1"/>
    <row r="173" s="92" customFormat="1"/>
    <row r="174" s="92" customFormat="1"/>
    <row r="175" s="92" customFormat="1"/>
    <row r="176" s="92" customFormat="1"/>
    <row r="177" s="92" customFormat="1"/>
    <row r="178" s="92" customFormat="1"/>
    <row r="179" s="92" customFormat="1"/>
    <row r="180" s="92" customFormat="1"/>
    <row r="181" s="92" customFormat="1"/>
    <row r="182" s="92" customFormat="1"/>
    <row r="183" s="92" customFormat="1"/>
    <row r="184" s="92" customFormat="1"/>
    <row r="185" s="92" customFormat="1"/>
    <row r="186" s="92" customFormat="1"/>
    <row r="187" s="92" customFormat="1"/>
    <row r="188" s="92" customFormat="1"/>
    <row r="189" s="92" customFormat="1"/>
    <row r="190" s="92" customFormat="1"/>
    <row r="191" s="92" customFormat="1"/>
    <row r="192" s="92" customFormat="1"/>
    <row r="193" s="92" customFormat="1"/>
    <row r="194" s="92" customFormat="1"/>
    <row r="195" s="92" customFormat="1"/>
    <row r="196" s="92" customFormat="1"/>
    <row r="197" s="92" customFormat="1"/>
    <row r="198" s="92" customFormat="1"/>
    <row r="199" s="92" customFormat="1"/>
    <row r="200" s="92" customFormat="1"/>
    <row r="201" s="92" customFormat="1"/>
    <row r="202" s="92" customFormat="1"/>
    <row r="203" s="92" customFormat="1"/>
    <row r="204" s="92" customFormat="1"/>
    <row r="205" s="92" customFormat="1"/>
    <row r="206" s="92" customFormat="1"/>
    <row r="207" s="92" customFormat="1"/>
    <row r="208" s="92" customFormat="1"/>
    <row r="209" s="92" customFormat="1"/>
    <row r="210" s="92" customFormat="1"/>
    <row r="211" s="92" customFormat="1"/>
    <row r="212" s="92" customFormat="1"/>
    <row r="213" s="92" customFormat="1"/>
    <row r="214" s="92" customFormat="1"/>
    <row r="215" s="92" customFormat="1"/>
    <row r="216" s="92" customFormat="1"/>
    <row r="217" s="92" customFormat="1"/>
    <row r="218" s="92" customFormat="1"/>
    <row r="219" s="92" customFormat="1"/>
    <row r="220" s="92" customFormat="1"/>
    <row r="221" s="92" customFormat="1"/>
    <row r="222" s="92" customFormat="1"/>
    <row r="223" s="92" customFormat="1"/>
    <row r="224" s="92" customFormat="1"/>
    <row r="225" s="92" customFormat="1"/>
    <row r="226" s="92" customFormat="1"/>
    <row r="227" s="92" customFormat="1"/>
    <row r="228" s="92" customFormat="1"/>
    <row r="229" s="92" customFormat="1"/>
    <row r="230" s="92" customFormat="1"/>
    <row r="231" s="92" customFormat="1"/>
    <row r="232" s="92" customFormat="1"/>
    <row r="233" s="92" customFormat="1"/>
    <row r="234" s="92" customFormat="1"/>
    <row r="235" s="92" customFormat="1"/>
    <row r="236" s="92" customFormat="1"/>
    <row r="237" s="92" customFormat="1"/>
    <row r="238" s="92" customFormat="1"/>
    <row r="239" s="92" customFormat="1"/>
    <row r="240" s="92" customFormat="1"/>
    <row r="241" s="92" customFormat="1"/>
    <row r="242" s="92" customFormat="1"/>
    <row r="243" s="92" customFormat="1"/>
    <row r="244" s="92" customFormat="1"/>
    <row r="245" s="92" customFormat="1"/>
    <row r="246" s="92" customFormat="1"/>
    <row r="247" s="92" customFormat="1"/>
    <row r="248" s="92" customFormat="1"/>
    <row r="249" s="92" customFormat="1"/>
    <row r="250" s="92" customFormat="1"/>
    <row r="251" s="92" customFormat="1"/>
    <row r="252" s="92" customFormat="1"/>
    <row r="253" s="92" customFormat="1"/>
    <row r="254" s="92" customFormat="1"/>
    <row r="255" s="92" customFormat="1"/>
    <row r="256" s="92" customFormat="1"/>
    <row r="257" s="92" customFormat="1"/>
  </sheetData>
  <mergeCells count="3">
    <mergeCell ref="A2:D3"/>
    <mergeCell ref="B1:D1"/>
    <mergeCell ref="A4:C4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7"/>
  <sheetViews>
    <sheetView workbookViewId="0">
      <selection activeCell="A2" sqref="A2:D2"/>
    </sheetView>
  </sheetViews>
  <sheetFormatPr defaultRowHeight="14.25"/>
  <cols>
    <col min="1" max="1" width="25.125" customWidth="1"/>
    <col min="2" max="2" width="9.75" customWidth="1"/>
    <col min="3" max="3" width="9.375" customWidth="1"/>
    <col min="4" max="4" width="11.625" customWidth="1"/>
  </cols>
  <sheetData>
    <row r="1" spans="1:4">
      <c r="A1" s="68" t="s">
        <v>232</v>
      </c>
      <c r="B1" s="13"/>
      <c r="C1" s="13"/>
      <c r="D1" s="13"/>
    </row>
    <row r="2" spans="1:4" ht="30.6" customHeight="1">
      <c r="A2" s="188" t="s">
        <v>1584</v>
      </c>
      <c r="B2" s="188"/>
      <c r="C2" s="188"/>
      <c r="D2" s="188"/>
    </row>
    <row r="3" spans="1:4">
      <c r="A3" s="14"/>
      <c r="B3" s="1"/>
      <c r="D3" s="99" t="s">
        <v>322</v>
      </c>
    </row>
    <row r="4" spans="1:4" ht="40.5">
      <c r="A4" s="15" t="s">
        <v>38</v>
      </c>
      <c r="B4" s="57" t="s">
        <v>363</v>
      </c>
      <c r="C4" s="58" t="s">
        <v>364</v>
      </c>
      <c r="D4" s="58" t="s">
        <v>233</v>
      </c>
    </row>
    <row r="5" spans="1:4">
      <c r="A5" s="97" t="s">
        <v>362</v>
      </c>
      <c r="B5" s="98">
        <v>144327</v>
      </c>
      <c r="C5" s="98">
        <v>198830</v>
      </c>
      <c r="D5" s="95">
        <v>1.3775999999999999</v>
      </c>
    </row>
    <row r="6" spans="1:4">
      <c r="A6" s="97" t="s">
        <v>40</v>
      </c>
      <c r="B6" s="98">
        <v>46995</v>
      </c>
      <c r="C6" s="98">
        <v>60958</v>
      </c>
      <c r="D6" s="95">
        <v>1.2970999999999999</v>
      </c>
    </row>
    <row r="7" spans="1:4">
      <c r="A7" s="97" t="s">
        <v>41</v>
      </c>
      <c r="B7" s="98">
        <v>44182</v>
      </c>
      <c r="C7" s="98">
        <v>46460</v>
      </c>
      <c r="D7" s="95">
        <v>1.0516000000000001</v>
      </c>
    </row>
    <row r="8" spans="1:4">
      <c r="A8" s="97" t="s">
        <v>42</v>
      </c>
      <c r="B8" s="98">
        <v>6409</v>
      </c>
      <c r="C8" s="98">
        <v>10739</v>
      </c>
      <c r="D8" s="95">
        <v>1.6756</v>
      </c>
    </row>
    <row r="9" spans="1:4">
      <c r="A9" s="97" t="s">
        <v>350</v>
      </c>
      <c r="B9" s="98">
        <v>13388</v>
      </c>
      <c r="C9" s="98">
        <v>13042</v>
      </c>
      <c r="D9" s="95">
        <v>0.97419999999999995</v>
      </c>
    </row>
    <row r="10" spans="1:4">
      <c r="A10" s="97" t="s">
        <v>55</v>
      </c>
      <c r="B10" s="98">
        <v>441</v>
      </c>
      <c r="C10" s="98">
        <v>203</v>
      </c>
      <c r="D10" s="95">
        <v>0.46029999999999999</v>
      </c>
    </row>
    <row r="11" spans="1:4">
      <c r="A11" s="97" t="s">
        <v>43</v>
      </c>
      <c r="B11" s="98">
        <v>20812</v>
      </c>
      <c r="C11" s="98">
        <v>31256</v>
      </c>
      <c r="D11" s="95">
        <v>1.5018</v>
      </c>
    </row>
    <row r="12" spans="1:4">
      <c r="A12" s="97" t="s">
        <v>351</v>
      </c>
      <c r="B12" s="98"/>
      <c r="C12" s="98">
        <v>20580</v>
      </c>
      <c r="D12" s="95"/>
    </row>
    <row r="13" spans="1:4">
      <c r="A13" s="97" t="s">
        <v>352</v>
      </c>
      <c r="B13" s="98"/>
      <c r="C13" s="98">
        <v>246</v>
      </c>
      <c r="D13" s="95"/>
    </row>
    <row r="14" spans="1:4">
      <c r="A14" s="97" t="s">
        <v>44</v>
      </c>
      <c r="B14" s="98">
        <v>12100</v>
      </c>
      <c r="C14" s="98">
        <v>15348</v>
      </c>
      <c r="D14" s="95">
        <v>1.2684</v>
      </c>
    </row>
    <row r="15" spans="1:4">
      <c r="A15" s="97" t="s">
        <v>353</v>
      </c>
      <c r="B15" s="98">
        <v>74707</v>
      </c>
      <c r="C15" s="98">
        <v>84478</v>
      </c>
      <c r="D15" s="95">
        <v>1.1308</v>
      </c>
    </row>
    <row r="16" spans="1:4">
      <c r="A16" s="97" t="s">
        <v>56</v>
      </c>
      <c r="B16" s="98">
        <v>3843</v>
      </c>
      <c r="C16" s="98">
        <v>8776</v>
      </c>
      <c r="D16" s="95">
        <v>2.2835999999999999</v>
      </c>
    </row>
    <row r="17" spans="1:4">
      <c r="A17" s="97" t="s">
        <v>57</v>
      </c>
      <c r="B17" s="98">
        <v>1012</v>
      </c>
      <c r="C17" s="98">
        <v>1252</v>
      </c>
      <c r="D17" s="95">
        <v>1.2372000000000001</v>
      </c>
    </row>
    <row r="18" spans="1:4">
      <c r="A18" s="97" t="s">
        <v>58</v>
      </c>
      <c r="B18" s="98">
        <v>87</v>
      </c>
      <c r="C18" s="98">
        <v>83</v>
      </c>
      <c r="D18" s="95">
        <v>0.95399999999999996</v>
      </c>
    </row>
    <row r="19" spans="1:4">
      <c r="A19" s="97" t="s">
        <v>59</v>
      </c>
      <c r="B19" s="98">
        <v>16</v>
      </c>
      <c r="C19" s="98">
        <v>27</v>
      </c>
      <c r="D19" s="95">
        <v>1.6875</v>
      </c>
    </row>
    <row r="20" spans="1:4">
      <c r="A20" s="97" t="s">
        <v>60</v>
      </c>
      <c r="B20" s="98">
        <v>361</v>
      </c>
      <c r="C20" s="98">
        <v>464</v>
      </c>
      <c r="D20" s="95">
        <v>1.2853000000000001</v>
      </c>
    </row>
    <row r="21" spans="1:4">
      <c r="A21" s="97" t="s">
        <v>61</v>
      </c>
      <c r="B21" s="98">
        <v>1170</v>
      </c>
      <c r="C21" s="98">
        <v>1900</v>
      </c>
      <c r="D21" s="95">
        <v>1.6238999999999999</v>
      </c>
    </row>
    <row r="22" spans="1:4">
      <c r="A22" s="97" t="s">
        <v>62</v>
      </c>
      <c r="B22" s="98">
        <v>775</v>
      </c>
      <c r="C22" s="98">
        <v>1167</v>
      </c>
      <c r="D22" s="95">
        <v>1.5058</v>
      </c>
    </row>
    <row r="23" spans="1:4">
      <c r="A23" s="97" t="s">
        <v>63</v>
      </c>
      <c r="B23" s="98">
        <v>0</v>
      </c>
      <c r="C23" s="98">
        <v>0</v>
      </c>
      <c r="D23" s="95"/>
    </row>
    <row r="24" spans="1:4">
      <c r="A24" s="97" t="s">
        <v>45</v>
      </c>
      <c r="B24" s="98">
        <v>1030</v>
      </c>
      <c r="C24" s="98">
        <v>1463</v>
      </c>
      <c r="D24" s="95">
        <v>1.4204000000000001</v>
      </c>
    </row>
    <row r="25" spans="1:4">
      <c r="A25" s="97" t="s">
        <v>64</v>
      </c>
      <c r="B25" s="98">
        <v>561</v>
      </c>
      <c r="C25" s="98">
        <v>739</v>
      </c>
      <c r="D25" s="95">
        <v>1.3172999999999999</v>
      </c>
    </row>
    <row r="26" spans="1:4">
      <c r="A26" s="97" t="s">
        <v>65</v>
      </c>
      <c r="B26" s="98">
        <v>21</v>
      </c>
      <c r="C26" s="98">
        <v>15</v>
      </c>
      <c r="D26" s="95">
        <v>0.71430000000000005</v>
      </c>
    </row>
    <row r="27" spans="1:4">
      <c r="A27" s="97" t="s">
        <v>66</v>
      </c>
      <c r="B27" s="98">
        <v>8954</v>
      </c>
      <c r="C27" s="98">
        <v>14641</v>
      </c>
      <c r="D27" s="95">
        <v>1.6351</v>
      </c>
    </row>
    <row r="28" spans="1:4">
      <c r="A28" s="97" t="s">
        <v>67</v>
      </c>
      <c r="B28" s="98">
        <v>86</v>
      </c>
      <c r="C28" s="98">
        <v>355</v>
      </c>
      <c r="D28" s="95">
        <v>4.1279000000000003</v>
      </c>
    </row>
    <row r="29" spans="1:4">
      <c r="A29" s="97" t="s">
        <v>68</v>
      </c>
      <c r="B29" s="98">
        <v>31</v>
      </c>
      <c r="C29" s="98">
        <v>113</v>
      </c>
      <c r="D29" s="95">
        <v>3.6452</v>
      </c>
    </row>
    <row r="30" spans="1:4">
      <c r="A30" s="97" t="s">
        <v>69</v>
      </c>
      <c r="B30" s="98">
        <v>649</v>
      </c>
      <c r="C30" s="98">
        <v>747</v>
      </c>
      <c r="D30" s="95">
        <v>1.151</v>
      </c>
    </row>
    <row r="31" spans="1:4">
      <c r="A31" s="97" t="s">
        <v>70</v>
      </c>
      <c r="B31" s="98">
        <v>50</v>
      </c>
      <c r="C31" s="98">
        <v>248</v>
      </c>
      <c r="D31" s="95">
        <v>4.96</v>
      </c>
    </row>
    <row r="32" spans="1:4">
      <c r="A32" s="97" t="s">
        <v>71</v>
      </c>
      <c r="B32" s="98">
        <v>1350</v>
      </c>
      <c r="C32" s="98">
        <v>2387</v>
      </c>
      <c r="D32" s="95">
        <v>1.7681</v>
      </c>
    </row>
    <row r="33" spans="1:4">
      <c r="A33" s="97" t="s">
        <v>72</v>
      </c>
      <c r="B33" s="98">
        <v>2</v>
      </c>
      <c r="C33" s="98">
        <v>0</v>
      </c>
      <c r="D33" s="95">
        <v>0</v>
      </c>
    </row>
    <row r="34" spans="1:4">
      <c r="A34" s="97" t="s">
        <v>73</v>
      </c>
      <c r="B34" s="98">
        <v>0</v>
      </c>
      <c r="C34" s="98">
        <v>0</v>
      </c>
      <c r="D34" s="95"/>
    </row>
    <row r="35" spans="1:4">
      <c r="A35" s="97" t="s">
        <v>74</v>
      </c>
      <c r="B35" s="98">
        <v>1378</v>
      </c>
      <c r="C35" s="98">
        <v>3450</v>
      </c>
      <c r="D35" s="95">
        <v>2.5036</v>
      </c>
    </row>
    <row r="36" spans="1:4">
      <c r="A36" s="97" t="s">
        <v>75</v>
      </c>
      <c r="B36" s="98">
        <v>158</v>
      </c>
      <c r="C36" s="98">
        <v>786</v>
      </c>
      <c r="D36" s="95">
        <v>4.9747000000000003</v>
      </c>
    </row>
    <row r="37" spans="1:4">
      <c r="A37" s="97" t="s">
        <v>76</v>
      </c>
      <c r="B37" s="98">
        <v>746</v>
      </c>
      <c r="C37" s="98">
        <v>1018</v>
      </c>
      <c r="D37" s="95">
        <v>1.3646</v>
      </c>
    </row>
    <row r="38" spans="1:4">
      <c r="A38" s="97" t="s">
        <v>77</v>
      </c>
      <c r="B38" s="98">
        <v>1839</v>
      </c>
      <c r="C38" s="98">
        <v>3297</v>
      </c>
      <c r="D38" s="95">
        <v>1.7927999999999999</v>
      </c>
    </row>
    <row r="39" spans="1:4">
      <c r="A39" s="97" t="s">
        <v>46</v>
      </c>
      <c r="B39" s="98">
        <v>1562</v>
      </c>
      <c r="C39" s="98">
        <v>2714</v>
      </c>
      <c r="D39" s="95">
        <v>1.7375</v>
      </c>
    </row>
    <row r="40" spans="1:4">
      <c r="A40" s="97" t="s">
        <v>78</v>
      </c>
      <c r="B40" s="98">
        <v>17</v>
      </c>
      <c r="C40" s="98">
        <v>178</v>
      </c>
      <c r="D40" s="95">
        <v>10.470599999999999</v>
      </c>
    </row>
    <row r="41" spans="1:4">
      <c r="A41" s="97" t="s">
        <v>79</v>
      </c>
      <c r="B41" s="98">
        <v>0</v>
      </c>
      <c r="C41" s="98">
        <v>1</v>
      </c>
      <c r="D41" s="95"/>
    </row>
    <row r="42" spans="1:4">
      <c r="A42" s="97" t="s">
        <v>47</v>
      </c>
      <c r="B42" s="98">
        <v>49009</v>
      </c>
      <c r="C42" s="98">
        <v>38657</v>
      </c>
      <c r="D42" s="95">
        <v>0.78879999999999995</v>
      </c>
    </row>
    <row r="43" spans="1:4">
      <c r="A43" s="97" t="s">
        <v>354</v>
      </c>
      <c r="B43" s="98">
        <v>136353</v>
      </c>
      <c r="C43" s="98">
        <v>125487</v>
      </c>
      <c r="D43" s="95">
        <v>0.92030000000000001</v>
      </c>
    </row>
    <row r="44" spans="1:4">
      <c r="A44" s="97" t="s">
        <v>48</v>
      </c>
      <c r="B44" s="98">
        <v>578</v>
      </c>
      <c r="C44" s="98">
        <v>579</v>
      </c>
      <c r="D44" s="95">
        <v>1.0017</v>
      </c>
    </row>
    <row r="45" spans="1:4">
      <c r="A45" s="97" t="s">
        <v>49</v>
      </c>
      <c r="B45" s="98">
        <v>29196</v>
      </c>
      <c r="C45" s="98">
        <v>3</v>
      </c>
      <c r="D45" s="95">
        <v>1E-4</v>
      </c>
    </row>
    <row r="46" spans="1:4">
      <c r="A46" s="97" t="s">
        <v>80</v>
      </c>
      <c r="B46" s="98">
        <v>174</v>
      </c>
      <c r="C46" s="98">
        <v>0</v>
      </c>
      <c r="D46" s="95">
        <v>0</v>
      </c>
    </row>
    <row r="47" spans="1:4">
      <c r="A47" s="97" t="s">
        <v>81</v>
      </c>
      <c r="B47" s="98">
        <v>1659</v>
      </c>
      <c r="C47" s="98">
        <v>2268</v>
      </c>
      <c r="D47" s="95">
        <v>1.3671</v>
      </c>
    </row>
    <row r="48" spans="1:4">
      <c r="A48" s="97" t="s">
        <v>50</v>
      </c>
      <c r="B48" s="98">
        <v>2217</v>
      </c>
      <c r="C48" s="98">
        <v>13042</v>
      </c>
      <c r="D48" s="95">
        <v>5.8826999999999998</v>
      </c>
    </row>
    <row r="49" spans="1:4">
      <c r="A49" s="97" t="s">
        <v>82</v>
      </c>
      <c r="B49" s="98">
        <v>0</v>
      </c>
      <c r="C49" s="98">
        <v>86</v>
      </c>
      <c r="D49" s="95"/>
    </row>
    <row r="50" spans="1:4">
      <c r="A50" s="97" t="s">
        <v>83</v>
      </c>
      <c r="B50" s="98">
        <v>1109</v>
      </c>
      <c r="C50" s="98">
        <v>1999</v>
      </c>
      <c r="D50" s="95">
        <v>1.8025</v>
      </c>
    </row>
    <row r="51" spans="1:4">
      <c r="A51" s="97" t="s">
        <v>51</v>
      </c>
      <c r="B51" s="98">
        <v>1150</v>
      </c>
      <c r="C51" s="98">
        <v>949</v>
      </c>
      <c r="D51" s="95">
        <v>0.82520000000000004</v>
      </c>
    </row>
    <row r="52" spans="1:4">
      <c r="A52" s="97" t="s">
        <v>84</v>
      </c>
      <c r="B52" s="98">
        <v>703</v>
      </c>
      <c r="C52" s="98">
        <v>847</v>
      </c>
      <c r="D52" s="95">
        <v>1.2048000000000001</v>
      </c>
    </row>
    <row r="53" spans="1:4">
      <c r="A53" s="97" t="s">
        <v>85</v>
      </c>
      <c r="B53" s="98">
        <v>0</v>
      </c>
      <c r="C53" s="98">
        <v>0</v>
      </c>
      <c r="D53" s="95"/>
    </row>
    <row r="54" spans="1:4">
      <c r="A54" s="97" t="s">
        <v>52</v>
      </c>
      <c r="B54" s="98">
        <v>11257</v>
      </c>
      <c r="C54" s="98">
        <v>17052</v>
      </c>
      <c r="D54" s="95">
        <v>1.5147999999999999</v>
      </c>
    </row>
    <row r="55" spans="1:4">
      <c r="A55" s="97" t="s">
        <v>53</v>
      </c>
      <c r="B55" s="98">
        <v>5214</v>
      </c>
      <c r="C55" s="98">
        <v>6391</v>
      </c>
      <c r="D55" s="95">
        <v>1.2257</v>
      </c>
    </row>
    <row r="56" spans="1:4">
      <c r="A56" s="97" t="s">
        <v>86</v>
      </c>
      <c r="B56" s="98"/>
      <c r="C56" s="98">
        <v>40</v>
      </c>
      <c r="D56" s="95"/>
    </row>
    <row r="57" spans="1:4">
      <c r="A57" s="97" t="s">
        <v>355</v>
      </c>
      <c r="B57" s="98"/>
      <c r="C57" s="98">
        <v>0</v>
      </c>
      <c r="D57" s="95"/>
    </row>
    <row r="58" spans="1:4">
      <c r="A58" s="97" t="s">
        <v>356</v>
      </c>
      <c r="B58" s="98"/>
      <c r="C58" s="98">
        <v>0</v>
      </c>
      <c r="D58" s="95"/>
    </row>
    <row r="59" spans="1:4">
      <c r="A59" s="97" t="s">
        <v>54</v>
      </c>
      <c r="B59" s="98">
        <v>83096</v>
      </c>
      <c r="C59" s="98">
        <v>82231</v>
      </c>
      <c r="D59" s="95">
        <v>0.98960000000000004</v>
      </c>
    </row>
    <row r="60" spans="1:4">
      <c r="A60" s="97" t="s">
        <v>357</v>
      </c>
      <c r="B60" s="94">
        <v>4997</v>
      </c>
      <c r="C60" s="94">
        <v>6015</v>
      </c>
      <c r="D60" s="95">
        <v>1.2037</v>
      </c>
    </row>
    <row r="61" spans="1:4">
      <c r="A61" s="97" t="s">
        <v>87</v>
      </c>
      <c r="B61" s="94"/>
      <c r="C61" s="94">
        <v>0</v>
      </c>
      <c r="D61" s="95"/>
    </row>
    <row r="62" spans="1:4">
      <c r="A62" s="97" t="s">
        <v>88</v>
      </c>
      <c r="B62" s="94">
        <v>1958</v>
      </c>
      <c r="C62" s="94">
        <v>2494</v>
      </c>
      <c r="D62" s="95">
        <v>1.2737000000000001</v>
      </c>
    </row>
    <row r="63" spans="1:4">
      <c r="A63" s="97" t="s">
        <v>89</v>
      </c>
      <c r="B63" s="94">
        <v>2849</v>
      </c>
      <c r="C63" s="94">
        <v>2802</v>
      </c>
      <c r="D63" s="95">
        <v>0.98350000000000004</v>
      </c>
    </row>
    <row r="64" spans="1:4">
      <c r="A64" s="97" t="s">
        <v>90</v>
      </c>
      <c r="B64" s="94"/>
      <c r="C64" s="94">
        <v>0</v>
      </c>
      <c r="D64" s="95"/>
    </row>
    <row r="65" spans="1:4">
      <c r="A65" s="97" t="s">
        <v>91</v>
      </c>
      <c r="B65" s="94"/>
      <c r="C65" s="94">
        <v>0</v>
      </c>
      <c r="D65" s="95"/>
    </row>
    <row r="66" spans="1:4">
      <c r="A66" s="97" t="s">
        <v>92</v>
      </c>
      <c r="B66" s="94">
        <v>142</v>
      </c>
      <c r="C66" s="94">
        <v>84</v>
      </c>
      <c r="D66" s="95">
        <v>0.59150000000000003</v>
      </c>
    </row>
    <row r="67" spans="1:4">
      <c r="A67" s="97" t="s">
        <v>93</v>
      </c>
      <c r="B67" s="94"/>
      <c r="C67" s="94">
        <v>0</v>
      </c>
      <c r="D67" s="95"/>
    </row>
    <row r="68" spans="1:4">
      <c r="A68" s="97" t="s">
        <v>94</v>
      </c>
      <c r="B68" s="94"/>
      <c r="C68" s="94">
        <v>0</v>
      </c>
      <c r="D68" s="95"/>
    </row>
    <row r="69" spans="1:4">
      <c r="A69" s="97" t="s">
        <v>95</v>
      </c>
      <c r="B69" s="94"/>
      <c r="C69" s="94">
        <v>0</v>
      </c>
      <c r="D69" s="95"/>
    </row>
    <row r="70" spans="1:4">
      <c r="A70" s="97" t="s">
        <v>96</v>
      </c>
      <c r="B70" s="94"/>
      <c r="C70" s="94">
        <v>0</v>
      </c>
      <c r="D70" s="95"/>
    </row>
    <row r="71" spans="1:4">
      <c r="A71" s="97" t="s">
        <v>97</v>
      </c>
      <c r="B71" s="94"/>
      <c r="C71" s="94">
        <v>0</v>
      </c>
      <c r="D71" s="95"/>
    </row>
    <row r="72" spans="1:4">
      <c r="A72" s="97" t="s">
        <v>98</v>
      </c>
      <c r="B72" s="94"/>
      <c r="C72" s="94">
        <v>35</v>
      </c>
      <c r="D72" s="95"/>
    </row>
    <row r="73" spans="1:4">
      <c r="A73" s="97" t="s">
        <v>99</v>
      </c>
      <c r="B73" s="94"/>
      <c r="C73" s="94">
        <v>46</v>
      </c>
      <c r="D73" s="95"/>
    </row>
    <row r="74" spans="1:4">
      <c r="A74" s="97" t="s">
        <v>358</v>
      </c>
      <c r="B74" s="94"/>
      <c r="C74" s="94"/>
      <c r="D74" s="95"/>
    </row>
    <row r="75" spans="1:4">
      <c r="A75" s="97" t="s">
        <v>100</v>
      </c>
      <c r="B75" s="94">
        <v>48</v>
      </c>
      <c r="C75" s="94">
        <v>554</v>
      </c>
      <c r="D75" s="95">
        <v>11.541700000000001</v>
      </c>
    </row>
    <row r="76" spans="1:4">
      <c r="A76" s="97" t="s">
        <v>359</v>
      </c>
      <c r="B76" s="98">
        <v>58</v>
      </c>
      <c r="C76" s="98">
        <v>1100</v>
      </c>
      <c r="D76" s="95">
        <v>18.965499999999999</v>
      </c>
    </row>
    <row r="77" spans="1:4">
      <c r="A77" s="97" t="s">
        <v>101</v>
      </c>
      <c r="B77" s="98"/>
      <c r="C77" s="98">
        <v>0</v>
      </c>
      <c r="D77" s="95"/>
    </row>
    <row r="78" spans="1:4">
      <c r="A78" s="97" t="s">
        <v>102</v>
      </c>
      <c r="B78" s="98">
        <v>37</v>
      </c>
      <c r="C78" s="98">
        <v>1047</v>
      </c>
      <c r="D78" s="95">
        <v>28.2973</v>
      </c>
    </row>
    <row r="79" spans="1:4">
      <c r="A79" s="97" t="s">
        <v>103</v>
      </c>
      <c r="B79" s="98"/>
      <c r="C79" s="98">
        <v>0</v>
      </c>
      <c r="D79" s="95"/>
    </row>
    <row r="80" spans="1:4">
      <c r="A80" s="97" t="s">
        <v>104</v>
      </c>
      <c r="B80" s="98">
        <v>21</v>
      </c>
      <c r="C80" s="98">
        <v>53</v>
      </c>
      <c r="D80" s="95">
        <v>2.5238</v>
      </c>
    </row>
    <row r="81" spans="1:4">
      <c r="A81" s="97" t="s">
        <v>360</v>
      </c>
      <c r="B81" s="98"/>
      <c r="C81" s="98">
        <v>0</v>
      </c>
      <c r="D81" s="95"/>
    </row>
    <row r="82" spans="1:4">
      <c r="A82" s="97" t="s">
        <v>105</v>
      </c>
      <c r="B82" s="98"/>
      <c r="C82" s="98">
        <v>0</v>
      </c>
      <c r="D82" s="95"/>
    </row>
    <row r="83" spans="1:4">
      <c r="A83" s="97" t="s">
        <v>106</v>
      </c>
      <c r="B83" s="98"/>
      <c r="C83" s="98">
        <v>0</v>
      </c>
      <c r="D83" s="95"/>
    </row>
    <row r="84" spans="1:4">
      <c r="A84" s="97" t="s">
        <v>308</v>
      </c>
      <c r="B84" s="94"/>
      <c r="C84" s="94">
        <v>1</v>
      </c>
      <c r="D84" s="95"/>
    </row>
    <row r="85" spans="1:4">
      <c r="A85" s="97" t="s">
        <v>107</v>
      </c>
      <c r="B85" s="94"/>
      <c r="C85" s="94">
        <v>1</v>
      </c>
      <c r="D85" s="95"/>
    </row>
    <row r="86" spans="1:4">
      <c r="A86" s="97" t="s">
        <v>361</v>
      </c>
      <c r="B86" s="94"/>
      <c r="C86" s="94"/>
      <c r="D86" s="95"/>
    </row>
    <row r="87" spans="1:4">
      <c r="A87" s="97" t="s">
        <v>333</v>
      </c>
      <c r="B87" s="94"/>
      <c r="C87" s="94"/>
      <c r="D87" s="95"/>
    </row>
  </sheetData>
  <mergeCells count="1">
    <mergeCell ref="A2:D2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Z65"/>
  <sheetViews>
    <sheetView workbookViewId="0">
      <selection activeCell="B5" sqref="B5:Z33"/>
    </sheetView>
  </sheetViews>
  <sheetFormatPr defaultRowHeight="14.25"/>
  <cols>
    <col min="1" max="1" width="41.375" customWidth="1"/>
    <col min="2" max="2" width="16.5" customWidth="1"/>
    <col min="3" max="3" width="9.875" bestFit="1" customWidth="1"/>
    <col min="4" max="6" width="10.875" bestFit="1" customWidth="1"/>
    <col min="7" max="8" width="9.875" bestFit="1" customWidth="1"/>
    <col min="9" max="9" width="10.875" bestFit="1" customWidth="1"/>
    <col min="10" max="10" width="9.875" bestFit="1" customWidth="1"/>
    <col min="11" max="11" width="9.25" bestFit="1" customWidth="1"/>
    <col min="12" max="12" width="9.875" bestFit="1" customWidth="1"/>
    <col min="13" max="13" width="10.875" bestFit="1" customWidth="1"/>
    <col min="14" max="15" width="9.875" bestFit="1" customWidth="1"/>
    <col min="16" max="18" width="9.375" bestFit="1" customWidth="1"/>
    <col min="19" max="22" width="9.125" bestFit="1" customWidth="1"/>
    <col min="23" max="23" width="9.375" bestFit="1" customWidth="1"/>
    <col min="24" max="25" width="9.125" bestFit="1" customWidth="1"/>
    <col min="26" max="26" width="9.875" bestFit="1" customWidth="1"/>
  </cols>
  <sheetData>
    <row r="1" spans="1:26" ht="19.149999999999999" customHeight="1">
      <c r="A1" s="6" t="s">
        <v>234</v>
      </c>
    </row>
    <row r="2" spans="1:26" ht="28.9" customHeight="1">
      <c r="A2" s="189" t="s">
        <v>1585</v>
      </c>
      <c r="B2" s="189"/>
      <c r="C2" s="189"/>
      <c r="D2" s="189"/>
      <c r="E2" s="189"/>
      <c r="F2" s="189"/>
      <c r="G2" s="189"/>
      <c r="H2" s="189"/>
      <c r="I2" s="189"/>
    </row>
    <row r="3" spans="1:26">
      <c r="A3" s="56"/>
      <c r="B3" s="25"/>
      <c r="C3" s="25"/>
      <c r="D3" s="25"/>
      <c r="E3" s="25"/>
      <c r="F3" s="25"/>
      <c r="G3" s="25"/>
      <c r="H3" s="25"/>
      <c r="I3" s="72" t="s">
        <v>205</v>
      </c>
    </row>
    <row r="4" spans="1:26" ht="19.899999999999999" customHeight="1">
      <c r="A4" s="67" t="s">
        <v>38</v>
      </c>
      <c r="B4" s="175" t="s">
        <v>125</v>
      </c>
      <c r="C4" s="174" t="s">
        <v>506</v>
      </c>
      <c r="D4" s="174" t="s">
        <v>507</v>
      </c>
      <c r="E4" s="174" t="s">
        <v>508</v>
      </c>
      <c r="F4" s="174" t="s">
        <v>509</v>
      </c>
      <c r="G4" s="174" t="s">
        <v>510</v>
      </c>
      <c r="H4" s="174" t="s">
        <v>486</v>
      </c>
      <c r="I4" s="174" t="s">
        <v>487</v>
      </c>
      <c r="J4" s="174" t="s">
        <v>488</v>
      </c>
      <c r="K4" s="174" t="s">
        <v>489</v>
      </c>
      <c r="L4" s="174" t="s">
        <v>490</v>
      </c>
      <c r="M4" s="174" t="s">
        <v>491</v>
      </c>
      <c r="N4" s="174" t="s">
        <v>492</v>
      </c>
      <c r="O4" s="174" t="s">
        <v>493</v>
      </c>
      <c r="P4" s="174" t="s">
        <v>494</v>
      </c>
      <c r="Q4" s="174" t="s">
        <v>495</v>
      </c>
      <c r="R4" s="174" t="s">
        <v>496</v>
      </c>
      <c r="S4" s="174" t="s">
        <v>497</v>
      </c>
      <c r="T4" s="174" t="s">
        <v>498</v>
      </c>
      <c r="U4" s="174" t="s">
        <v>499</v>
      </c>
      <c r="V4" s="174" t="s">
        <v>500</v>
      </c>
      <c r="W4" s="174" t="s">
        <v>501</v>
      </c>
      <c r="X4" s="174" t="s">
        <v>502</v>
      </c>
      <c r="Y4" s="174" t="s">
        <v>503</v>
      </c>
      <c r="Z4" s="174" t="s">
        <v>504</v>
      </c>
    </row>
    <row r="5" spans="1:26">
      <c r="A5" s="59" t="s">
        <v>185</v>
      </c>
      <c r="B5" s="215"/>
      <c r="C5" s="215"/>
      <c r="D5" s="215"/>
      <c r="E5" s="215"/>
      <c r="F5" s="215"/>
      <c r="G5" s="215"/>
      <c r="H5" s="215"/>
      <c r="I5" s="215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>
      <c r="A6" s="54" t="s">
        <v>186</v>
      </c>
      <c r="B6" s="215"/>
      <c r="C6" s="215"/>
      <c r="D6" s="215"/>
      <c r="E6" s="215"/>
      <c r="F6" s="215"/>
      <c r="G6" s="215"/>
      <c r="H6" s="215"/>
      <c r="I6" s="215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>
      <c r="A7" s="54" t="s">
        <v>187</v>
      </c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>
      <c r="A8" s="54" t="s">
        <v>188</v>
      </c>
      <c r="B8" s="215"/>
      <c r="C8" s="215"/>
      <c r="D8" s="215"/>
      <c r="E8" s="215"/>
      <c r="F8" s="215"/>
      <c r="G8" s="215"/>
      <c r="H8" s="215"/>
      <c r="I8" s="215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>
      <c r="A9" s="59" t="s">
        <v>189</v>
      </c>
      <c r="B9" s="215"/>
      <c r="C9" s="215"/>
      <c r="D9" s="215"/>
      <c r="E9" s="215"/>
      <c r="F9" s="215"/>
      <c r="G9" s="215"/>
      <c r="H9" s="215"/>
      <c r="I9" s="215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>
      <c r="A10" s="54" t="s">
        <v>190</v>
      </c>
      <c r="B10" s="176">
        <f t="shared" ref="B10" si="0">SUM(C10:Z10)</f>
        <v>15327800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>
        <v>1232600</v>
      </c>
      <c r="M10" s="176"/>
      <c r="N10" s="176">
        <v>2511900</v>
      </c>
      <c r="O10" s="176">
        <v>3631400</v>
      </c>
      <c r="P10" s="176"/>
      <c r="Q10" s="176">
        <v>1668600</v>
      </c>
      <c r="R10" s="176"/>
      <c r="S10" s="176">
        <v>3454200</v>
      </c>
      <c r="T10" s="176"/>
      <c r="U10" s="176"/>
      <c r="V10" s="176"/>
      <c r="W10" s="176">
        <v>480600</v>
      </c>
      <c r="X10" s="176"/>
      <c r="Y10" s="176"/>
      <c r="Z10" s="176">
        <v>2348500</v>
      </c>
    </row>
    <row r="11" spans="1:26">
      <c r="A11" s="54" t="s">
        <v>191</v>
      </c>
      <c r="B11" s="217"/>
      <c r="C11" s="217"/>
      <c r="D11" s="217"/>
      <c r="E11" s="217"/>
      <c r="F11" s="217"/>
      <c r="G11" s="217"/>
      <c r="H11" s="217"/>
      <c r="I11" s="217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</row>
    <row r="12" spans="1:26">
      <c r="A12" s="54" t="s">
        <v>192</v>
      </c>
      <c r="B12" s="217"/>
      <c r="C12" s="217"/>
      <c r="D12" s="217"/>
      <c r="E12" s="217"/>
      <c r="F12" s="217"/>
      <c r="G12" s="217"/>
      <c r="H12" s="217"/>
      <c r="I12" s="217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</row>
    <row r="13" spans="1:26">
      <c r="A13" s="54" t="s">
        <v>193</v>
      </c>
      <c r="B13" s="217"/>
      <c r="C13" s="217"/>
      <c r="D13" s="217"/>
      <c r="E13" s="217"/>
      <c r="F13" s="217"/>
      <c r="G13" s="217"/>
      <c r="H13" s="217"/>
      <c r="I13" s="217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</row>
    <row r="14" spans="1:26">
      <c r="A14" s="54" t="s">
        <v>194</v>
      </c>
      <c r="B14" s="217">
        <v>162335593</v>
      </c>
      <c r="C14" s="217">
        <v>9462656</v>
      </c>
      <c r="D14" s="217">
        <v>13201481</v>
      </c>
      <c r="E14" s="217">
        <v>29227276</v>
      </c>
      <c r="F14" s="217">
        <v>12612846</v>
      </c>
      <c r="G14" s="217">
        <v>579728</v>
      </c>
      <c r="H14" s="217">
        <v>5527010</v>
      </c>
      <c r="I14" s="217">
        <v>20642972</v>
      </c>
      <c r="J14" s="218">
        <v>4043330</v>
      </c>
      <c r="K14" s="218">
        <v>575041</v>
      </c>
      <c r="L14" s="218">
        <v>493432</v>
      </c>
      <c r="M14" s="218">
        <v>16256826</v>
      </c>
      <c r="N14" s="218">
        <v>609060</v>
      </c>
      <c r="O14" s="218">
        <v>2044908</v>
      </c>
      <c r="P14" s="218">
        <v>1221146</v>
      </c>
      <c r="Q14" s="218">
        <v>2669830</v>
      </c>
      <c r="R14" s="218">
        <v>10031079</v>
      </c>
      <c r="S14" s="218">
        <v>401375</v>
      </c>
      <c r="T14" s="218">
        <v>1989344</v>
      </c>
      <c r="U14" s="218">
        <v>2018346</v>
      </c>
      <c r="V14" s="218">
        <v>2323703</v>
      </c>
      <c r="W14" s="218">
        <v>21600938</v>
      </c>
      <c r="X14" s="218">
        <v>1173391</v>
      </c>
      <c r="Y14" s="218">
        <v>3140610</v>
      </c>
      <c r="Z14" s="218">
        <v>489264</v>
      </c>
    </row>
    <row r="15" spans="1:26">
      <c r="A15" s="54" t="s">
        <v>195</v>
      </c>
      <c r="B15" s="217"/>
      <c r="C15" s="217"/>
      <c r="D15" s="217"/>
      <c r="E15" s="217"/>
      <c r="F15" s="217"/>
      <c r="G15" s="217"/>
      <c r="H15" s="217"/>
      <c r="I15" s="217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</row>
    <row r="16" spans="1:26">
      <c r="A16" s="54" t="s">
        <v>196</v>
      </c>
      <c r="B16" s="217"/>
      <c r="C16" s="217"/>
      <c r="D16" s="217"/>
      <c r="E16" s="217"/>
      <c r="F16" s="217"/>
      <c r="G16" s="217"/>
      <c r="H16" s="217"/>
      <c r="I16" s="217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</row>
    <row r="17" spans="1:26">
      <c r="A17" s="54" t="s">
        <v>197</v>
      </c>
      <c r="B17" s="217"/>
      <c r="C17" s="217"/>
      <c r="D17" s="217"/>
      <c r="E17" s="217"/>
      <c r="F17" s="217"/>
      <c r="G17" s="217"/>
      <c r="H17" s="217"/>
      <c r="I17" s="217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</row>
    <row r="18" spans="1:26">
      <c r="A18" s="54" t="s">
        <v>198</v>
      </c>
      <c r="B18" s="217"/>
      <c r="C18" s="217"/>
      <c r="D18" s="217"/>
      <c r="E18" s="217"/>
      <c r="F18" s="217"/>
      <c r="G18" s="217"/>
      <c r="H18" s="217"/>
      <c r="I18" s="21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</row>
    <row r="19" spans="1:26">
      <c r="A19" s="54" t="s">
        <v>199</v>
      </c>
      <c r="B19" s="217"/>
      <c r="C19" s="217"/>
      <c r="D19" s="217"/>
      <c r="E19" s="217"/>
      <c r="F19" s="217"/>
      <c r="G19" s="217"/>
      <c r="H19" s="217"/>
      <c r="I19" s="217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</row>
    <row r="20" spans="1:26">
      <c r="A20" s="54" t="s">
        <v>505</v>
      </c>
      <c r="B20" s="176">
        <f t="shared" ref="B20" si="1">SUM(C20:Z20)</f>
        <v>62654000</v>
      </c>
      <c r="C20" s="177">
        <v>2440700</v>
      </c>
      <c r="D20" s="177">
        <v>2256700</v>
      </c>
      <c r="E20" s="177">
        <v>1632800</v>
      </c>
      <c r="F20" s="177">
        <v>2853200</v>
      </c>
      <c r="G20" s="177">
        <v>2514100</v>
      </c>
      <c r="H20" s="177">
        <v>1463400</v>
      </c>
      <c r="I20" s="177">
        <v>938600</v>
      </c>
      <c r="J20" s="176">
        <v>2806400</v>
      </c>
      <c r="K20" s="176">
        <v>3231200</v>
      </c>
      <c r="L20" s="176">
        <v>1093000</v>
      </c>
      <c r="M20" s="176">
        <v>5136300</v>
      </c>
      <c r="N20" s="176">
        <v>3886800</v>
      </c>
      <c r="O20" s="176">
        <v>4260600</v>
      </c>
      <c r="P20" s="176">
        <v>3331500</v>
      </c>
      <c r="Q20" s="176">
        <v>2925700</v>
      </c>
      <c r="R20" s="176">
        <v>4891200</v>
      </c>
      <c r="S20" s="176">
        <v>2219200</v>
      </c>
      <c r="T20" s="176">
        <v>2620000</v>
      </c>
      <c r="U20" s="176">
        <v>2045000</v>
      </c>
      <c r="V20" s="176">
        <v>1656500</v>
      </c>
      <c r="W20" s="176">
        <v>2954300</v>
      </c>
      <c r="X20" s="176">
        <v>2334400</v>
      </c>
      <c r="Y20" s="176">
        <v>2141100</v>
      </c>
      <c r="Z20" s="218">
        <v>1021300</v>
      </c>
    </row>
    <row r="21" spans="1:26">
      <c r="A21" s="54" t="s">
        <v>200</v>
      </c>
      <c r="B21" s="217"/>
      <c r="C21" s="217"/>
      <c r="D21" s="217"/>
      <c r="E21" s="217"/>
      <c r="F21" s="217"/>
      <c r="G21" s="217"/>
      <c r="H21" s="217"/>
      <c r="I21" s="217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</row>
    <row r="22" spans="1:26">
      <c r="A22" s="54" t="s">
        <v>511</v>
      </c>
      <c r="B22" s="217"/>
      <c r="C22" s="217"/>
      <c r="D22" s="217"/>
      <c r="E22" s="217"/>
      <c r="F22" s="217"/>
      <c r="G22" s="217"/>
      <c r="H22" s="217"/>
      <c r="I22" s="217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</row>
    <row r="23" spans="1:26">
      <c r="A23" s="54" t="s">
        <v>201</v>
      </c>
      <c r="B23" s="217"/>
      <c r="C23" s="217"/>
      <c r="D23" s="217"/>
      <c r="E23" s="217"/>
      <c r="F23" s="217"/>
      <c r="G23" s="217"/>
      <c r="H23" s="217"/>
      <c r="I23" s="217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</row>
    <row r="24" spans="1:26">
      <c r="A24" s="54" t="s">
        <v>202</v>
      </c>
      <c r="B24" s="217">
        <v>74798675</v>
      </c>
      <c r="C24" s="217">
        <v>1054300</v>
      </c>
      <c r="D24" s="217">
        <v>1020560</v>
      </c>
      <c r="E24" s="217">
        <v>463520</v>
      </c>
      <c r="F24" s="217">
        <v>5887100</v>
      </c>
      <c r="G24" s="217">
        <v>2749220</v>
      </c>
      <c r="H24" s="217">
        <v>1202000</v>
      </c>
      <c r="I24" s="217">
        <v>609700</v>
      </c>
      <c r="J24" s="218">
        <v>3038725</v>
      </c>
      <c r="K24" s="218">
        <v>20000</v>
      </c>
      <c r="L24" s="218">
        <v>2771000</v>
      </c>
      <c r="M24" s="218">
        <v>5586900</v>
      </c>
      <c r="N24" s="218">
        <v>3929575</v>
      </c>
      <c r="O24" s="218">
        <v>5555300</v>
      </c>
      <c r="P24" s="218">
        <v>50000</v>
      </c>
      <c r="Q24" s="218">
        <v>3832600</v>
      </c>
      <c r="R24" s="218">
        <v>15716800</v>
      </c>
      <c r="S24" s="218">
        <v>3456100</v>
      </c>
      <c r="T24" s="218">
        <v>50000</v>
      </c>
      <c r="U24" s="218">
        <v>2735800</v>
      </c>
      <c r="V24" s="218">
        <v>1985475</v>
      </c>
      <c r="W24" s="218">
        <v>214000</v>
      </c>
      <c r="X24" s="218">
        <v>4908100</v>
      </c>
      <c r="Y24" s="218">
        <v>4475900</v>
      </c>
      <c r="Z24" s="218">
        <v>3486000</v>
      </c>
    </row>
    <row r="25" spans="1:26">
      <c r="A25" s="54" t="s">
        <v>512</v>
      </c>
      <c r="B25" s="176">
        <f t="shared" ref="B25" si="2">SUM(C25:Z25)</f>
        <v>4000000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>
        <v>600000</v>
      </c>
      <c r="M25" s="176"/>
      <c r="N25" s="176">
        <v>400000</v>
      </c>
      <c r="O25" s="176">
        <v>400000</v>
      </c>
      <c r="P25" s="176"/>
      <c r="Q25" s="176">
        <v>400000</v>
      </c>
      <c r="R25" s="176"/>
      <c r="S25" s="176">
        <v>600000</v>
      </c>
      <c r="T25" s="176"/>
      <c r="U25" s="176">
        <v>600000</v>
      </c>
      <c r="V25" s="176"/>
      <c r="W25" s="176"/>
      <c r="X25" s="176">
        <v>400000</v>
      </c>
      <c r="Y25" s="176"/>
      <c r="Z25" s="176">
        <v>600000</v>
      </c>
    </row>
    <row r="26" spans="1:26">
      <c r="A26" s="59" t="s">
        <v>203</v>
      </c>
      <c r="B26" s="176">
        <f t="shared" ref="B26" si="3">SUM(C26:Z26)</f>
        <v>122386090</v>
      </c>
      <c r="C26" s="176">
        <v>370800</v>
      </c>
      <c r="D26" s="176">
        <v>500000</v>
      </c>
      <c r="E26" s="176">
        <v>602154</v>
      </c>
      <c r="F26" s="176">
        <v>1220000</v>
      </c>
      <c r="G26" s="176">
        <v>1130500</v>
      </c>
      <c r="H26" s="176">
        <v>1790000</v>
      </c>
      <c r="I26" s="176">
        <v>402100</v>
      </c>
      <c r="J26" s="176">
        <v>800800</v>
      </c>
      <c r="K26" s="176">
        <v>8998722</v>
      </c>
      <c r="L26" s="176">
        <v>520500</v>
      </c>
      <c r="M26" s="176">
        <v>19021300</v>
      </c>
      <c r="N26" s="176">
        <v>1090800</v>
      </c>
      <c r="O26" s="176">
        <v>2360000</v>
      </c>
      <c r="P26" s="176">
        <v>18906800</v>
      </c>
      <c r="Q26" s="176">
        <v>14170000</v>
      </c>
      <c r="R26" s="176">
        <v>9470000</v>
      </c>
      <c r="S26" s="176">
        <v>800500</v>
      </c>
      <c r="T26" s="176">
        <v>5460000</v>
      </c>
      <c r="U26" s="176">
        <v>360000</v>
      </c>
      <c r="V26" s="176">
        <v>661200</v>
      </c>
      <c r="W26" s="176">
        <v>25366300</v>
      </c>
      <c r="X26" s="176">
        <v>840800</v>
      </c>
      <c r="Y26" s="176">
        <v>2532814</v>
      </c>
      <c r="Z26" s="176">
        <v>5010000</v>
      </c>
    </row>
    <row r="27" spans="1:26">
      <c r="A27" s="54"/>
      <c r="B27" s="217"/>
      <c r="C27" s="217"/>
      <c r="D27" s="217"/>
      <c r="E27" s="217"/>
      <c r="F27" s="217"/>
      <c r="G27" s="217"/>
      <c r="H27" s="217"/>
      <c r="I27" s="217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6">
      <c r="A28" s="54"/>
      <c r="B28" s="215"/>
      <c r="C28" s="215"/>
      <c r="D28" s="215"/>
      <c r="E28" s="215"/>
      <c r="F28" s="215"/>
      <c r="G28" s="215"/>
      <c r="H28" s="215"/>
      <c r="I28" s="215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>
      <c r="A29" s="54"/>
      <c r="B29" s="215"/>
      <c r="C29" s="215"/>
      <c r="D29" s="215"/>
      <c r="E29" s="215"/>
      <c r="F29" s="215"/>
      <c r="G29" s="215"/>
      <c r="H29" s="215"/>
      <c r="I29" s="215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>
      <c r="A30" s="54"/>
      <c r="B30" s="215"/>
      <c r="C30" s="215"/>
      <c r="D30" s="215"/>
      <c r="E30" s="215"/>
      <c r="F30" s="215"/>
      <c r="G30" s="215"/>
      <c r="H30" s="215"/>
      <c r="I30" s="215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>
      <c r="A31" s="54"/>
      <c r="B31" s="215"/>
      <c r="C31" s="215"/>
      <c r="D31" s="215"/>
      <c r="E31" s="215"/>
      <c r="F31" s="215"/>
      <c r="G31" s="215"/>
      <c r="H31" s="215"/>
      <c r="I31" s="215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>
      <c r="A32" s="54"/>
      <c r="B32" s="215"/>
      <c r="C32" s="215"/>
      <c r="D32" s="215"/>
      <c r="E32" s="215"/>
      <c r="F32" s="215"/>
      <c r="G32" s="215"/>
      <c r="H32" s="215"/>
      <c r="I32" s="215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>
      <c r="A33" s="54"/>
      <c r="B33" s="215"/>
      <c r="C33" s="215"/>
      <c r="D33" s="215"/>
      <c r="E33" s="215"/>
      <c r="F33" s="215"/>
      <c r="G33" s="215"/>
      <c r="H33" s="215"/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>
      <c r="A34" s="54"/>
      <c r="B34" s="55"/>
      <c r="C34" s="55"/>
      <c r="D34" s="55"/>
      <c r="E34" s="55"/>
      <c r="F34" s="55"/>
      <c r="G34" s="55"/>
      <c r="H34" s="55"/>
      <c r="I34" s="55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>
      <c r="A35" s="54"/>
      <c r="B35" s="55"/>
      <c r="C35" s="55"/>
      <c r="D35" s="55"/>
      <c r="E35" s="55"/>
      <c r="F35" s="55"/>
      <c r="G35" s="55"/>
      <c r="H35" s="55"/>
      <c r="I35" s="55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>
      <c r="A36" s="54"/>
      <c r="B36" s="55"/>
      <c r="C36" s="55"/>
      <c r="D36" s="55"/>
      <c r="E36" s="55"/>
      <c r="F36" s="55"/>
      <c r="G36" s="55"/>
      <c r="H36" s="55"/>
      <c r="I36" s="55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>
      <c r="A37" s="54"/>
      <c r="B37" s="55"/>
      <c r="C37" s="55"/>
      <c r="D37" s="55"/>
      <c r="E37" s="55"/>
      <c r="F37" s="55"/>
      <c r="G37" s="55"/>
      <c r="H37" s="55"/>
      <c r="I37" s="55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>
      <c r="A38" s="54"/>
      <c r="B38" s="55"/>
      <c r="C38" s="55"/>
      <c r="D38" s="55"/>
      <c r="E38" s="55"/>
      <c r="F38" s="55"/>
      <c r="G38" s="55"/>
      <c r="H38" s="55"/>
      <c r="I38" s="55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>
      <c r="A39" s="54"/>
      <c r="B39" s="55"/>
      <c r="C39" s="55"/>
      <c r="D39" s="55"/>
      <c r="E39" s="55"/>
      <c r="F39" s="55"/>
      <c r="G39" s="55"/>
      <c r="H39" s="55"/>
      <c r="I39" s="55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>
      <c r="A40" s="54"/>
      <c r="B40" s="55"/>
      <c r="C40" s="55"/>
      <c r="D40" s="55"/>
      <c r="E40" s="55"/>
      <c r="F40" s="55"/>
      <c r="G40" s="55"/>
      <c r="H40" s="55"/>
      <c r="I40" s="55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>
      <c r="A41" s="54"/>
      <c r="B41" s="55"/>
      <c r="C41" s="55"/>
      <c r="D41" s="55"/>
      <c r="E41" s="55"/>
      <c r="F41" s="55"/>
      <c r="G41" s="55"/>
      <c r="H41" s="55"/>
      <c r="I41" s="55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>
      <c r="A42" s="54"/>
      <c r="B42" s="55"/>
      <c r="C42" s="55"/>
      <c r="D42" s="55"/>
      <c r="E42" s="55"/>
      <c r="F42" s="55"/>
      <c r="G42" s="55"/>
      <c r="H42" s="55"/>
      <c r="I42" s="55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>
      <c r="A43" s="54"/>
      <c r="B43" s="55"/>
      <c r="C43" s="55"/>
      <c r="D43" s="55"/>
      <c r="E43" s="55"/>
      <c r="F43" s="55"/>
      <c r="G43" s="55"/>
      <c r="H43" s="55"/>
      <c r="I43" s="55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>
      <c r="A44" s="54"/>
      <c r="B44" s="55"/>
      <c r="C44" s="55"/>
      <c r="D44" s="55"/>
      <c r="E44" s="55"/>
      <c r="F44" s="55"/>
      <c r="G44" s="55"/>
      <c r="H44" s="55"/>
      <c r="I44" s="55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>
      <c r="A45" s="54"/>
      <c r="B45" s="55"/>
      <c r="C45" s="55"/>
      <c r="D45" s="55"/>
      <c r="E45" s="55"/>
      <c r="F45" s="55"/>
      <c r="G45" s="55"/>
      <c r="H45" s="55"/>
      <c r="I45" s="55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>
      <c r="A46" s="54"/>
      <c r="B46" s="55"/>
      <c r="C46" s="55"/>
      <c r="D46" s="55"/>
      <c r="E46" s="55"/>
      <c r="F46" s="55"/>
      <c r="G46" s="55"/>
      <c r="H46" s="55"/>
      <c r="I46" s="55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>
      <c r="A47" s="54"/>
      <c r="B47" s="55"/>
      <c r="C47" s="55"/>
      <c r="D47" s="55"/>
      <c r="E47" s="55"/>
      <c r="F47" s="55"/>
      <c r="G47" s="55"/>
      <c r="H47" s="55"/>
      <c r="I47" s="55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>
      <c r="A48" s="54"/>
      <c r="B48" s="55"/>
      <c r="C48" s="55"/>
      <c r="D48" s="55"/>
      <c r="E48" s="55"/>
      <c r="F48" s="55"/>
      <c r="G48" s="55"/>
      <c r="H48" s="55"/>
      <c r="I48" s="55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>
      <c r="A49" s="54"/>
      <c r="B49" s="55"/>
      <c r="C49" s="55"/>
      <c r="D49" s="55"/>
      <c r="E49" s="55"/>
      <c r="F49" s="55"/>
      <c r="G49" s="55"/>
      <c r="H49" s="55"/>
      <c r="I49" s="55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>
      <c r="A50" s="54"/>
      <c r="B50" s="55"/>
      <c r="C50" s="55"/>
      <c r="D50" s="55"/>
      <c r="E50" s="55"/>
      <c r="F50" s="55"/>
      <c r="G50" s="55"/>
      <c r="H50" s="55"/>
      <c r="I50" s="55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>
      <c r="A51" s="54"/>
      <c r="B51" s="55"/>
      <c r="C51" s="55"/>
      <c r="D51" s="55"/>
      <c r="E51" s="55"/>
      <c r="F51" s="55"/>
      <c r="G51" s="55"/>
      <c r="H51" s="55"/>
      <c r="I51" s="55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>
      <c r="A52" s="54"/>
      <c r="B52" s="55"/>
      <c r="C52" s="55"/>
      <c r="D52" s="55"/>
      <c r="E52" s="55"/>
      <c r="F52" s="55"/>
      <c r="G52" s="55"/>
      <c r="H52" s="55"/>
      <c r="I52" s="55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>
      <c r="A53" s="54"/>
      <c r="B53" s="55"/>
      <c r="C53" s="55"/>
      <c r="D53" s="55"/>
      <c r="E53" s="55"/>
      <c r="F53" s="55"/>
      <c r="G53" s="55"/>
      <c r="H53" s="55"/>
      <c r="I53" s="55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>
      <c r="A54" s="54"/>
      <c r="B54" s="55"/>
      <c r="C54" s="55"/>
      <c r="D54" s="55"/>
      <c r="E54" s="55"/>
      <c r="F54" s="55"/>
      <c r="G54" s="55"/>
      <c r="H54" s="55"/>
      <c r="I54" s="55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>
      <c r="A55" s="54"/>
      <c r="B55" s="55"/>
      <c r="C55" s="55"/>
      <c r="D55" s="55"/>
      <c r="E55" s="55"/>
      <c r="F55" s="55"/>
      <c r="G55" s="55"/>
      <c r="H55" s="55"/>
      <c r="I55" s="55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>
      <c r="A56" s="54"/>
      <c r="B56" s="55"/>
      <c r="C56" s="55"/>
      <c r="D56" s="55"/>
      <c r="E56" s="55"/>
      <c r="F56" s="55"/>
      <c r="G56" s="55"/>
      <c r="H56" s="55"/>
      <c r="I56" s="55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>
      <c r="A57" s="54"/>
      <c r="B57" s="55"/>
      <c r="C57" s="55"/>
      <c r="D57" s="55"/>
      <c r="E57" s="55"/>
      <c r="F57" s="55"/>
      <c r="G57" s="55"/>
      <c r="H57" s="55"/>
      <c r="I57" s="55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>
      <c r="A58" s="54"/>
      <c r="B58" s="55"/>
      <c r="C58" s="55"/>
      <c r="D58" s="55"/>
      <c r="E58" s="55"/>
      <c r="F58" s="55"/>
      <c r="G58" s="55"/>
      <c r="H58" s="55"/>
      <c r="I58" s="55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>
      <c r="A59" s="54"/>
      <c r="B59" s="55"/>
      <c r="C59" s="55"/>
      <c r="D59" s="55"/>
      <c r="E59" s="55"/>
      <c r="F59" s="55"/>
      <c r="G59" s="55"/>
      <c r="H59" s="55"/>
      <c r="I59" s="55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>
      <c r="A60" s="54"/>
      <c r="B60" s="55"/>
      <c r="C60" s="55"/>
      <c r="D60" s="55"/>
      <c r="E60" s="55"/>
      <c r="F60" s="55"/>
      <c r="G60" s="55"/>
      <c r="H60" s="55"/>
      <c r="I60" s="55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>
      <c r="A61" s="54"/>
      <c r="B61" s="55"/>
      <c r="C61" s="55"/>
      <c r="D61" s="55"/>
      <c r="E61" s="55"/>
      <c r="F61" s="55"/>
      <c r="G61" s="55"/>
      <c r="H61" s="55"/>
      <c r="I61" s="55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>
      <c r="A62" s="54"/>
      <c r="B62" s="55"/>
      <c r="C62" s="55"/>
      <c r="D62" s="55"/>
      <c r="E62" s="55"/>
      <c r="F62" s="55"/>
      <c r="G62" s="55"/>
      <c r="H62" s="55"/>
      <c r="I62" s="55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>
      <c r="A63" s="54"/>
      <c r="B63" s="55"/>
      <c r="C63" s="55"/>
      <c r="D63" s="55"/>
      <c r="E63" s="55"/>
      <c r="F63" s="55"/>
      <c r="G63" s="55"/>
      <c r="H63" s="55"/>
      <c r="I63" s="55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>
      <c r="A64" s="47"/>
      <c r="B64" s="47"/>
      <c r="C64" s="47"/>
      <c r="D64" s="47"/>
      <c r="E64" s="47"/>
      <c r="F64" s="47"/>
      <c r="G64" s="47"/>
      <c r="H64" s="47"/>
      <c r="I64" s="47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1">
      <c r="A65" s="6"/>
    </row>
  </sheetData>
  <mergeCells count="1">
    <mergeCell ref="A2:I2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&amp;C附表2-7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C11" sqref="C11"/>
    </sheetView>
  </sheetViews>
  <sheetFormatPr defaultRowHeight="14.25"/>
  <cols>
    <col min="1" max="1" width="33.125" customWidth="1"/>
    <col min="2" max="2" width="14.5" customWidth="1"/>
    <col min="3" max="3" width="14.375" customWidth="1"/>
    <col min="4" max="4" width="13.625" customWidth="1"/>
  </cols>
  <sheetData>
    <row r="1" spans="1:4" ht="23.45" customHeight="1">
      <c r="A1" s="18" t="s">
        <v>235</v>
      </c>
      <c r="B1" s="17"/>
      <c r="C1" s="17"/>
      <c r="D1" s="17"/>
    </row>
    <row r="2" spans="1:4" ht="22.15" customHeight="1">
      <c r="A2" s="190" t="s">
        <v>1586</v>
      </c>
      <c r="B2" s="190"/>
      <c r="C2" s="190"/>
      <c r="D2" s="190"/>
    </row>
    <row r="3" spans="1:4">
      <c r="A3" s="191" t="s">
        <v>37</v>
      </c>
      <c r="B3" s="191"/>
      <c r="C3" s="191"/>
      <c r="D3" s="191"/>
    </row>
    <row r="4" spans="1:4" ht="27">
      <c r="A4" s="33" t="s">
        <v>38</v>
      </c>
      <c r="B4" s="57" t="s">
        <v>236</v>
      </c>
      <c r="C4" s="58" t="s">
        <v>237</v>
      </c>
      <c r="D4" s="58" t="s">
        <v>238</v>
      </c>
    </row>
    <row r="5" spans="1:4" ht="30" customHeight="1">
      <c r="A5" s="34" t="s">
        <v>39</v>
      </c>
      <c r="B5" s="35">
        <v>3083</v>
      </c>
      <c r="C5" s="220">
        <v>3624</v>
      </c>
      <c r="D5" s="101">
        <f>B5/C5</f>
        <v>0.85070000000000001</v>
      </c>
    </row>
    <row r="6" spans="1:4" ht="30" customHeight="1">
      <c r="A6" s="35" t="s">
        <v>109</v>
      </c>
      <c r="B6" s="35">
        <v>155</v>
      </c>
      <c r="C6" s="221">
        <v>139</v>
      </c>
      <c r="D6" s="101">
        <f t="shared" ref="D6:D10" si="0">B6/C6</f>
        <v>1.1151</v>
      </c>
    </row>
    <row r="7" spans="1:4" ht="30" customHeight="1">
      <c r="A7" s="35" t="s">
        <v>110</v>
      </c>
      <c r="B7" s="35">
        <v>261</v>
      </c>
      <c r="C7" s="221">
        <v>210</v>
      </c>
      <c r="D7" s="101">
        <f t="shared" si="0"/>
        <v>1.2428999999999999</v>
      </c>
    </row>
    <row r="8" spans="1:4" ht="30" customHeight="1">
      <c r="A8" s="35" t="s">
        <v>273</v>
      </c>
      <c r="B8" s="35">
        <v>2667</v>
      </c>
      <c r="C8" s="221">
        <v>3275</v>
      </c>
      <c r="D8" s="101">
        <f t="shared" si="0"/>
        <v>0.81440000000000001</v>
      </c>
    </row>
    <row r="9" spans="1:4" ht="30" customHeight="1">
      <c r="A9" s="36" t="s">
        <v>272</v>
      </c>
      <c r="B9" s="100">
        <v>2470</v>
      </c>
      <c r="C9" s="221">
        <v>3133</v>
      </c>
      <c r="D9" s="101">
        <f t="shared" si="0"/>
        <v>0.78839999999999999</v>
      </c>
    </row>
    <row r="10" spans="1:4" ht="30" customHeight="1">
      <c r="A10" s="36" t="s">
        <v>239</v>
      </c>
      <c r="B10" s="100">
        <v>197</v>
      </c>
      <c r="C10" s="222">
        <v>142</v>
      </c>
      <c r="D10" s="101">
        <f t="shared" si="0"/>
        <v>1.3873</v>
      </c>
    </row>
    <row r="11" spans="1:4">
      <c r="A11" s="16"/>
      <c r="B11" s="16"/>
      <c r="C11" s="16"/>
      <c r="D11" s="16"/>
    </row>
    <row r="12" spans="1:4">
      <c r="A12" s="70" t="s">
        <v>240</v>
      </c>
      <c r="B12" s="16"/>
      <c r="C12" s="16"/>
      <c r="D12" s="16"/>
    </row>
    <row r="13" spans="1:4" ht="108" customHeight="1">
      <c r="A13" s="192" t="s">
        <v>270</v>
      </c>
      <c r="B13" s="192"/>
      <c r="C13" s="192"/>
      <c r="D13" s="192"/>
    </row>
    <row r="14" spans="1:4" ht="101.45" customHeight="1">
      <c r="A14" s="192" t="s">
        <v>271</v>
      </c>
      <c r="B14" s="192"/>
      <c r="C14" s="192"/>
      <c r="D14" s="192"/>
    </row>
  </sheetData>
  <mergeCells count="4">
    <mergeCell ref="A2:D2"/>
    <mergeCell ref="A3:D3"/>
    <mergeCell ref="A13:D13"/>
    <mergeCell ref="A14:D14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G19" sqref="G19"/>
    </sheetView>
  </sheetViews>
  <sheetFormatPr defaultRowHeight="14.25"/>
  <cols>
    <col min="1" max="1" width="39" customWidth="1"/>
    <col min="2" max="2" width="10.625" customWidth="1"/>
    <col min="3" max="3" width="10.25" customWidth="1"/>
    <col min="4" max="4" width="12.125" customWidth="1"/>
  </cols>
  <sheetData>
    <row r="1" spans="1:4">
      <c r="A1" s="6" t="s">
        <v>241</v>
      </c>
    </row>
    <row r="2" spans="1:4" ht="20.25">
      <c r="A2" s="193" t="s">
        <v>1587</v>
      </c>
      <c r="B2" s="193"/>
      <c r="C2" s="193"/>
      <c r="D2" s="193"/>
    </row>
    <row r="3" spans="1:4">
      <c r="A3" s="26"/>
      <c r="B3" s="1"/>
      <c r="D3" s="4" t="s">
        <v>242</v>
      </c>
    </row>
    <row r="4" spans="1:4" ht="40.5">
      <c r="A4" s="38" t="s">
        <v>141</v>
      </c>
      <c r="B4" s="57" t="s">
        <v>320</v>
      </c>
      <c r="C4" s="58" t="s">
        <v>243</v>
      </c>
      <c r="D4" s="58" t="s">
        <v>321</v>
      </c>
    </row>
    <row r="5" spans="1:4" ht="25.9" customHeight="1">
      <c r="A5" s="151" t="s">
        <v>447</v>
      </c>
      <c r="B5" s="150">
        <v>467700</v>
      </c>
      <c r="C5" s="150">
        <v>495862</v>
      </c>
      <c r="D5" s="103">
        <f>C5/B5</f>
        <v>1.0602</v>
      </c>
    </row>
    <row r="6" spans="1:4" ht="25.9" customHeight="1">
      <c r="A6" s="152" t="s">
        <v>448</v>
      </c>
      <c r="B6" s="150">
        <v>6500</v>
      </c>
      <c r="C6" s="150">
        <v>4046</v>
      </c>
      <c r="D6" s="103">
        <f t="shared" ref="D6:D13" si="0">C6/B6</f>
        <v>0.62250000000000005</v>
      </c>
    </row>
    <row r="7" spans="1:4" ht="25.9" customHeight="1">
      <c r="A7" s="152" t="s">
        <v>449</v>
      </c>
      <c r="B7" s="150">
        <v>15000</v>
      </c>
      <c r="C7" s="150">
        <v>10055</v>
      </c>
      <c r="D7" s="103">
        <f t="shared" si="0"/>
        <v>0.67030000000000001</v>
      </c>
    </row>
    <row r="8" spans="1:4" ht="25.9" customHeight="1">
      <c r="A8" s="151" t="s">
        <v>450</v>
      </c>
      <c r="B8" s="150">
        <v>2300</v>
      </c>
      <c r="C8" s="150">
        <v>1129</v>
      </c>
      <c r="D8" s="103">
        <f t="shared" si="0"/>
        <v>0.4909</v>
      </c>
    </row>
    <row r="9" spans="1:4" ht="25.9" customHeight="1">
      <c r="A9" s="151" t="s">
        <v>451</v>
      </c>
      <c r="B9" s="150">
        <v>1400</v>
      </c>
      <c r="C9" s="150">
        <v>1234</v>
      </c>
      <c r="D9" s="103">
        <f t="shared" si="0"/>
        <v>0.88139999999999996</v>
      </c>
    </row>
    <row r="10" spans="1:4" ht="25.9" customHeight="1">
      <c r="A10" s="151" t="s">
        <v>365</v>
      </c>
      <c r="B10" s="150">
        <v>3400</v>
      </c>
      <c r="C10" s="150">
        <v>3050</v>
      </c>
      <c r="D10" s="103">
        <f t="shared" si="0"/>
        <v>0.89710000000000001</v>
      </c>
    </row>
    <row r="11" spans="1:4" ht="25.9" customHeight="1">
      <c r="A11" s="151" t="s">
        <v>452</v>
      </c>
      <c r="B11" s="150">
        <v>2500</v>
      </c>
      <c r="C11" s="150">
        <v>2330</v>
      </c>
      <c r="D11" s="103">
        <f t="shared" si="0"/>
        <v>0.93200000000000005</v>
      </c>
    </row>
    <row r="12" spans="1:4" ht="25.9" customHeight="1">
      <c r="A12" s="151" t="s">
        <v>453</v>
      </c>
      <c r="B12" s="150">
        <v>2700</v>
      </c>
      <c r="C12" s="150">
        <v>516</v>
      </c>
      <c r="D12" s="103">
        <f t="shared" si="0"/>
        <v>0.19109999999999999</v>
      </c>
    </row>
    <row r="13" spans="1:4" ht="25.9" customHeight="1">
      <c r="A13" s="39" t="s">
        <v>366</v>
      </c>
      <c r="B13" s="150">
        <f>SUM(B5:B12)</f>
        <v>501500</v>
      </c>
      <c r="C13" s="150">
        <f>SUM(C5:C12)</f>
        <v>518222</v>
      </c>
      <c r="D13" s="103">
        <f t="shared" si="0"/>
        <v>1.0333000000000001</v>
      </c>
    </row>
    <row r="14" spans="1:4" ht="25.9" customHeight="1">
      <c r="A14" s="39" t="s">
        <v>112</v>
      </c>
      <c r="B14" s="37"/>
      <c r="C14" s="37"/>
      <c r="D14" s="37"/>
    </row>
    <row r="15" spans="1:4" ht="25.9" customHeight="1">
      <c r="A15" s="40" t="s">
        <v>244</v>
      </c>
      <c r="B15" s="37"/>
      <c r="C15" s="37">
        <v>9217</v>
      </c>
      <c r="D15" s="37"/>
    </row>
    <row r="16" spans="1:4" ht="25.9" customHeight="1">
      <c r="A16" s="40" t="s">
        <v>245</v>
      </c>
      <c r="B16" s="37"/>
      <c r="C16" s="37"/>
      <c r="D16" s="37"/>
    </row>
    <row r="17" spans="1:4" ht="25.9" customHeight="1">
      <c r="A17" s="40" t="s">
        <v>368</v>
      </c>
      <c r="B17" s="37"/>
      <c r="C17" s="37">
        <v>2000</v>
      </c>
      <c r="D17" s="37"/>
    </row>
    <row r="18" spans="1:4" ht="25.9" customHeight="1">
      <c r="A18" s="40" t="s">
        <v>246</v>
      </c>
      <c r="B18" s="37"/>
      <c r="C18" s="37">
        <v>288640</v>
      </c>
      <c r="D18" s="37"/>
    </row>
    <row r="19" spans="1:4" ht="25.9" customHeight="1">
      <c r="A19" s="37" t="s">
        <v>247</v>
      </c>
      <c r="B19" s="37"/>
      <c r="C19" s="37">
        <v>4700</v>
      </c>
      <c r="D19" s="37"/>
    </row>
    <row r="20" spans="1:4" ht="25.9" customHeight="1">
      <c r="A20" s="37" t="s">
        <v>248</v>
      </c>
      <c r="B20" s="37"/>
      <c r="C20" s="37">
        <v>12810</v>
      </c>
      <c r="D20" s="37"/>
    </row>
    <row r="21" spans="1:4" ht="25.9" customHeight="1">
      <c r="A21" s="38" t="s">
        <v>2</v>
      </c>
      <c r="B21" s="37"/>
      <c r="C21" s="37">
        <v>835589</v>
      </c>
      <c r="D21" s="37"/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A2" sqref="A2:D2"/>
    </sheetView>
  </sheetViews>
  <sheetFormatPr defaultRowHeight="14.25"/>
  <cols>
    <col min="1" max="1" width="27.375" customWidth="1"/>
    <col min="2" max="2" width="12.125" customWidth="1"/>
    <col min="3" max="3" width="10.625" customWidth="1"/>
    <col min="4" max="4" width="14.25" customWidth="1"/>
  </cols>
  <sheetData>
    <row r="1" spans="1:4">
      <c r="A1" s="6" t="s">
        <v>249</v>
      </c>
    </row>
    <row r="2" spans="1:4" ht="20.25">
      <c r="A2" s="194" t="s">
        <v>1588</v>
      </c>
      <c r="B2" s="194"/>
      <c r="C2" s="194"/>
      <c r="D2" s="194"/>
    </row>
    <row r="3" spans="1:4">
      <c r="A3" s="26"/>
      <c r="B3" s="1"/>
    </row>
    <row r="4" spans="1:4" ht="27">
      <c r="A4" s="69" t="s">
        <v>141</v>
      </c>
      <c r="B4" s="57" t="s">
        <v>320</v>
      </c>
      <c r="C4" s="58" t="s">
        <v>207</v>
      </c>
      <c r="D4" s="58" t="s">
        <v>385</v>
      </c>
    </row>
    <row r="5" spans="1:4">
      <c r="A5" s="102" t="s">
        <v>369</v>
      </c>
      <c r="B5" s="148">
        <v>4941</v>
      </c>
      <c r="C5" s="148">
        <v>3662</v>
      </c>
      <c r="D5" s="85">
        <f>C5/B5</f>
        <v>0.74109999999999998</v>
      </c>
    </row>
    <row r="6" spans="1:4">
      <c r="A6" s="102" t="s">
        <v>370</v>
      </c>
      <c r="B6" s="148">
        <v>727176</v>
      </c>
      <c r="C6" s="148">
        <v>441732</v>
      </c>
      <c r="D6" s="85">
        <f t="shared" ref="D6:D20" si="0">C6/B6</f>
        <v>0.60750000000000004</v>
      </c>
    </row>
    <row r="7" spans="1:4">
      <c r="A7" s="102" t="s">
        <v>371</v>
      </c>
      <c r="B7" s="148">
        <v>12454</v>
      </c>
      <c r="C7" s="148">
        <v>10000</v>
      </c>
      <c r="D7" s="85">
        <f t="shared" si="0"/>
        <v>0.80300000000000005</v>
      </c>
    </row>
    <row r="8" spans="1:4">
      <c r="A8" s="102" t="s">
        <v>372</v>
      </c>
      <c r="B8" s="148">
        <v>5534</v>
      </c>
      <c r="C8" s="148">
        <v>4685</v>
      </c>
      <c r="D8" s="85">
        <f t="shared" si="0"/>
        <v>0.84660000000000002</v>
      </c>
    </row>
    <row r="9" spans="1:4">
      <c r="A9" s="102" t="s">
        <v>373</v>
      </c>
      <c r="B9" s="148">
        <v>5072</v>
      </c>
      <c r="C9" s="148">
        <v>3281</v>
      </c>
      <c r="D9" s="85">
        <f t="shared" si="0"/>
        <v>0.64690000000000003</v>
      </c>
    </row>
    <row r="10" spans="1:4">
      <c r="A10" s="102" t="s">
        <v>374</v>
      </c>
      <c r="B10" s="148">
        <v>136</v>
      </c>
      <c r="C10" s="148">
        <v>1489</v>
      </c>
      <c r="D10" s="85">
        <f t="shared" si="0"/>
        <v>10.948499999999999</v>
      </c>
    </row>
    <row r="11" spans="1:4" ht="28.5">
      <c r="A11" s="102" t="s">
        <v>375</v>
      </c>
      <c r="B11" s="148">
        <v>9514</v>
      </c>
      <c r="C11" s="148">
        <v>7899</v>
      </c>
      <c r="D11" s="85">
        <f t="shared" si="0"/>
        <v>0.83030000000000004</v>
      </c>
    </row>
    <row r="12" spans="1:4">
      <c r="A12" s="102" t="s">
        <v>376</v>
      </c>
      <c r="B12" s="148">
        <v>543</v>
      </c>
      <c r="C12" s="148">
        <v>90</v>
      </c>
      <c r="D12" s="85">
        <f t="shared" si="0"/>
        <v>0.16569999999999999</v>
      </c>
    </row>
    <row r="13" spans="1:4">
      <c r="A13" s="102" t="s">
        <v>377</v>
      </c>
      <c r="B13" s="148">
        <v>1040</v>
      </c>
      <c r="C13" s="148">
        <v>258</v>
      </c>
      <c r="D13" s="85">
        <f t="shared" si="0"/>
        <v>0.24809999999999999</v>
      </c>
    </row>
    <row r="14" spans="1:4" ht="28.5">
      <c r="A14" s="102" t="s">
        <v>378</v>
      </c>
      <c r="B14" s="148">
        <v>6428</v>
      </c>
      <c r="C14" s="148">
        <v>2751</v>
      </c>
      <c r="D14" s="85">
        <f t="shared" si="0"/>
        <v>0.42799999999999999</v>
      </c>
    </row>
    <row r="15" spans="1:4">
      <c r="A15" s="102" t="s">
        <v>379</v>
      </c>
      <c r="B15" s="148">
        <v>378</v>
      </c>
      <c r="C15" s="148">
        <v>224</v>
      </c>
      <c r="D15" s="85">
        <f t="shared" si="0"/>
        <v>0.59260000000000002</v>
      </c>
    </row>
    <row r="16" spans="1:4">
      <c r="A16" s="105" t="s">
        <v>380</v>
      </c>
      <c r="B16" s="148">
        <v>856</v>
      </c>
      <c r="C16" s="148">
        <v>395</v>
      </c>
      <c r="D16" s="85">
        <f t="shared" si="0"/>
        <v>0.46139999999999998</v>
      </c>
    </row>
    <row r="17" spans="1:4">
      <c r="A17" s="105" t="s">
        <v>381</v>
      </c>
      <c r="B17" s="148">
        <v>15</v>
      </c>
      <c r="C17" s="148">
        <v>15</v>
      </c>
      <c r="D17" s="85">
        <f t="shared" si="0"/>
        <v>1</v>
      </c>
    </row>
    <row r="18" spans="1:4">
      <c r="A18" s="102" t="s">
        <v>382</v>
      </c>
      <c r="B18" s="148">
        <v>7705</v>
      </c>
      <c r="C18" s="148">
        <v>60</v>
      </c>
      <c r="D18" s="85">
        <f t="shared" si="0"/>
        <v>7.7999999999999996E-3</v>
      </c>
    </row>
    <row r="19" spans="1:4">
      <c r="A19" s="105" t="s">
        <v>383</v>
      </c>
      <c r="B19" s="148">
        <v>3194</v>
      </c>
      <c r="C19" s="148">
        <v>2544</v>
      </c>
      <c r="D19" s="85">
        <f t="shared" si="0"/>
        <v>0.79649999999999999</v>
      </c>
    </row>
    <row r="20" spans="1:4">
      <c r="A20" s="86" t="s">
        <v>384</v>
      </c>
      <c r="B20" s="148">
        <f>SUM(B5:B19)</f>
        <v>784986</v>
      </c>
      <c r="C20" s="148">
        <f>SUM(C5:C19)</f>
        <v>479085</v>
      </c>
      <c r="D20" s="85">
        <f t="shared" si="0"/>
        <v>0.61029999999999995</v>
      </c>
    </row>
    <row r="21" spans="1:4">
      <c r="A21" s="39" t="s">
        <v>5</v>
      </c>
      <c r="B21" s="149"/>
      <c r="C21" s="149"/>
      <c r="D21" s="37"/>
    </row>
    <row r="22" spans="1:4">
      <c r="A22" s="50" t="s">
        <v>179</v>
      </c>
      <c r="B22" s="149"/>
      <c r="C22" s="149"/>
      <c r="D22" s="37"/>
    </row>
    <row r="23" spans="1:4">
      <c r="A23" s="50" t="s">
        <v>180</v>
      </c>
      <c r="B23" s="149"/>
      <c r="C23" s="149">
        <v>1825</v>
      </c>
      <c r="D23" s="37"/>
    </row>
    <row r="24" spans="1:4">
      <c r="A24" s="50" t="s">
        <v>176</v>
      </c>
      <c r="B24" s="149"/>
      <c r="C24" s="149">
        <v>33968</v>
      </c>
      <c r="D24" s="37"/>
    </row>
    <row r="25" spans="1:4">
      <c r="A25" s="50" t="s">
        <v>386</v>
      </c>
      <c r="B25" s="149"/>
      <c r="C25" s="149">
        <v>14810</v>
      </c>
      <c r="D25" s="37"/>
    </row>
    <row r="26" spans="1:4">
      <c r="A26" s="50" t="s">
        <v>177</v>
      </c>
      <c r="B26" s="149"/>
      <c r="C26" s="149">
        <v>305901</v>
      </c>
      <c r="D26" s="37"/>
    </row>
    <row r="27" spans="1:4">
      <c r="A27" s="38" t="s">
        <v>3</v>
      </c>
      <c r="B27" s="37"/>
      <c r="C27" s="37">
        <v>835589</v>
      </c>
      <c r="D27" s="37"/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A2" sqref="A2:D2"/>
    </sheetView>
  </sheetViews>
  <sheetFormatPr defaultRowHeight="14.25"/>
  <cols>
    <col min="1" max="1" width="38.75" customWidth="1"/>
    <col min="2" max="3" width="9" customWidth="1"/>
    <col min="4" max="4" width="12.25" customWidth="1"/>
  </cols>
  <sheetData>
    <row r="1" spans="1:4">
      <c r="A1" s="6" t="s">
        <v>252</v>
      </c>
    </row>
    <row r="2" spans="1:4" ht="20.25">
      <c r="A2" s="194" t="s">
        <v>1589</v>
      </c>
      <c r="B2" s="194"/>
      <c r="C2" s="194"/>
      <c r="D2" s="194"/>
    </row>
    <row r="3" spans="1:4">
      <c r="A3" s="26"/>
      <c r="B3" s="1"/>
      <c r="D3" s="4" t="s">
        <v>250</v>
      </c>
    </row>
    <row r="4" spans="1:4" ht="34.15" customHeight="1">
      <c r="A4" s="69" t="s">
        <v>141</v>
      </c>
      <c r="B4" s="57" t="s">
        <v>253</v>
      </c>
      <c r="C4" s="58" t="s">
        <v>251</v>
      </c>
      <c r="D4" s="58" t="s">
        <v>254</v>
      </c>
    </row>
    <row r="5" spans="1:4" s="81" customFormat="1" ht="18" customHeight="1">
      <c r="A5" s="53" t="s">
        <v>387</v>
      </c>
      <c r="B5" s="53">
        <v>467700</v>
      </c>
      <c r="C5" s="53">
        <v>495862</v>
      </c>
      <c r="D5" s="178">
        <v>1.0602</v>
      </c>
    </row>
    <row r="6" spans="1:4" s="81" customFormat="1" ht="18" customHeight="1">
      <c r="A6" s="53" t="s">
        <v>388</v>
      </c>
      <c r="B6" s="53">
        <v>6500</v>
      </c>
      <c r="C6" s="53">
        <v>4046</v>
      </c>
      <c r="D6" s="178">
        <v>0.62250000000000005</v>
      </c>
    </row>
    <row r="7" spans="1:4" s="81" customFormat="1" ht="18" customHeight="1">
      <c r="A7" s="53" t="s">
        <v>389</v>
      </c>
      <c r="B7" s="53">
        <v>15000</v>
      </c>
      <c r="C7" s="53">
        <v>10055</v>
      </c>
      <c r="D7" s="178">
        <v>0.67030000000000001</v>
      </c>
    </row>
    <row r="8" spans="1:4" s="81" customFormat="1" ht="18" customHeight="1">
      <c r="A8" s="53" t="s">
        <v>390</v>
      </c>
      <c r="B8" s="53">
        <v>2300</v>
      </c>
      <c r="C8" s="53">
        <v>1129</v>
      </c>
      <c r="D8" s="178">
        <v>0.4909</v>
      </c>
    </row>
    <row r="9" spans="1:4" s="81" customFormat="1" ht="18" customHeight="1">
      <c r="A9" s="53" t="s">
        <v>391</v>
      </c>
      <c r="B9" s="53">
        <v>1400</v>
      </c>
      <c r="C9" s="53">
        <v>1234</v>
      </c>
      <c r="D9" s="178">
        <v>0.88139999999999996</v>
      </c>
    </row>
    <row r="10" spans="1:4" s="81" customFormat="1" ht="18" customHeight="1">
      <c r="A10" s="53" t="s">
        <v>365</v>
      </c>
      <c r="B10" s="53">
        <v>3400</v>
      </c>
      <c r="C10" s="53">
        <v>3050</v>
      </c>
      <c r="D10" s="178">
        <v>0.89710000000000001</v>
      </c>
    </row>
    <row r="11" spans="1:4" s="81" customFormat="1" ht="18" customHeight="1">
      <c r="A11" s="53" t="s">
        <v>392</v>
      </c>
      <c r="B11" s="53">
        <v>2500</v>
      </c>
      <c r="C11" s="53">
        <v>2330</v>
      </c>
      <c r="D11" s="178">
        <v>0.93200000000000005</v>
      </c>
    </row>
    <row r="12" spans="1:4" s="81" customFormat="1" ht="18" customHeight="1">
      <c r="A12" s="53" t="s">
        <v>393</v>
      </c>
      <c r="B12" s="53">
        <v>2700</v>
      </c>
      <c r="C12" s="53">
        <v>516</v>
      </c>
      <c r="D12" s="178">
        <v>0.19109999999999999</v>
      </c>
    </row>
    <row r="13" spans="1:4" s="81" customFormat="1" ht="18" customHeight="1">
      <c r="A13" s="53" t="s">
        <v>394</v>
      </c>
      <c r="B13" s="53">
        <v>501500</v>
      </c>
      <c r="C13" s="53">
        <v>518222</v>
      </c>
      <c r="D13" s="178">
        <v>1.0333000000000001</v>
      </c>
    </row>
    <row r="14" spans="1:4" s="81" customFormat="1" ht="18" customHeight="1">
      <c r="A14" s="53" t="s">
        <v>112</v>
      </c>
      <c r="B14" s="53"/>
      <c r="C14" s="53"/>
      <c r="D14" s="53"/>
    </row>
    <row r="15" spans="1:4" s="81" customFormat="1" ht="18" customHeight="1">
      <c r="A15" s="53" t="s">
        <v>395</v>
      </c>
      <c r="B15" s="53"/>
      <c r="C15" s="53">
        <v>9217</v>
      </c>
      <c r="D15" s="53"/>
    </row>
    <row r="16" spans="1:4" s="81" customFormat="1" ht="18" customHeight="1">
      <c r="A16" s="53" t="s">
        <v>396</v>
      </c>
      <c r="B16" s="53"/>
      <c r="C16" s="53"/>
      <c r="D16" s="53"/>
    </row>
    <row r="17" spans="1:4" s="81" customFormat="1" ht="18" customHeight="1">
      <c r="A17" s="53" t="s">
        <v>367</v>
      </c>
      <c r="B17" s="53"/>
      <c r="C17" s="53">
        <v>2000</v>
      </c>
      <c r="D17" s="53"/>
    </row>
    <row r="18" spans="1:4" s="81" customFormat="1" ht="18" customHeight="1">
      <c r="A18" s="53" t="s">
        <v>181</v>
      </c>
      <c r="B18" s="53"/>
      <c r="C18" s="53">
        <v>288640</v>
      </c>
      <c r="D18" s="53"/>
    </row>
    <row r="19" spans="1:4" s="81" customFormat="1" ht="18" customHeight="1">
      <c r="A19" s="53" t="s">
        <v>182</v>
      </c>
      <c r="B19" s="53"/>
      <c r="C19" s="53">
        <v>4700</v>
      </c>
      <c r="D19" s="53"/>
    </row>
    <row r="20" spans="1:4" s="81" customFormat="1" ht="18" customHeight="1">
      <c r="A20" s="53" t="s">
        <v>178</v>
      </c>
      <c r="B20" s="53"/>
      <c r="C20" s="53">
        <v>12810</v>
      </c>
      <c r="D20" s="53"/>
    </row>
    <row r="21" spans="1:4" s="81" customFormat="1" ht="18" customHeight="1">
      <c r="A21" s="53" t="s">
        <v>2</v>
      </c>
      <c r="B21" s="53"/>
      <c r="C21" s="53">
        <v>835589</v>
      </c>
      <c r="D21" s="53"/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A2" sqref="A2:D2"/>
    </sheetView>
  </sheetViews>
  <sheetFormatPr defaultRowHeight="14.25"/>
  <cols>
    <col min="1" max="1" width="51.125" customWidth="1"/>
    <col min="2" max="3" width="10.625" customWidth="1"/>
    <col min="4" max="4" width="13.25" customWidth="1"/>
  </cols>
  <sheetData>
    <row r="1" spans="1:4" ht="19.899999999999999" customHeight="1">
      <c r="A1" s="6" t="s">
        <v>255</v>
      </c>
    </row>
    <row r="2" spans="1:4" ht="25.9" customHeight="1">
      <c r="A2" s="194" t="s">
        <v>1590</v>
      </c>
      <c r="B2" s="194"/>
      <c r="C2" s="194"/>
      <c r="D2" s="194"/>
    </row>
    <row r="3" spans="1:4">
      <c r="A3" s="26"/>
      <c r="B3" s="1"/>
      <c r="D3" s="4" t="s">
        <v>205</v>
      </c>
    </row>
    <row r="4" spans="1:4" ht="31.9" customHeight="1">
      <c r="A4" s="38" t="s">
        <v>141</v>
      </c>
      <c r="B4" s="57" t="s">
        <v>256</v>
      </c>
      <c r="C4" s="58" t="s">
        <v>207</v>
      </c>
      <c r="D4" s="58" t="s">
        <v>208</v>
      </c>
    </row>
    <row r="5" spans="1:4">
      <c r="A5" s="52" t="s">
        <v>291</v>
      </c>
      <c r="B5" s="52">
        <v>0</v>
      </c>
      <c r="C5" s="52">
        <v>2975</v>
      </c>
      <c r="D5" s="85"/>
    </row>
    <row r="6" spans="1:4">
      <c r="A6" s="52" t="s">
        <v>292</v>
      </c>
      <c r="B6" s="52">
        <v>0</v>
      </c>
      <c r="C6" s="52">
        <v>2751</v>
      </c>
      <c r="D6" s="85"/>
    </row>
    <row r="7" spans="1:4">
      <c r="A7" s="52" t="s">
        <v>293</v>
      </c>
      <c r="B7" s="52">
        <v>0</v>
      </c>
      <c r="C7" s="52">
        <v>224</v>
      </c>
      <c r="D7" s="85"/>
    </row>
    <row r="8" spans="1:4">
      <c r="A8" s="52" t="s">
        <v>294</v>
      </c>
      <c r="B8" s="52">
        <v>494900</v>
      </c>
      <c r="C8" s="52">
        <v>466357</v>
      </c>
      <c r="D8" s="85">
        <f t="shared" ref="D8:D27" si="0">C8/B8</f>
        <v>0.94230000000000003</v>
      </c>
    </row>
    <row r="9" spans="1:4">
      <c r="A9" s="52" t="s">
        <v>295</v>
      </c>
      <c r="B9" s="52">
        <v>467700</v>
      </c>
      <c r="C9" s="52">
        <v>439003</v>
      </c>
      <c r="D9" s="85">
        <f t="shared" si="0"/>
        <v>0.93859999999999999</v>
      </c>
    </row>
    <row r="10" spans="1:4">
      <c r="A10" s="52" t="s">
        <v>296</v>
      </c>
      <c r="B10" s="52">
        <v>3400</v>
      </c>
      <c r="C10" s="52">
        <v>3281</v>
      </c>
      <c r="D10" s="85">
        <f t="shared" si="0"/>
        <v>0.96499999999999997</v>
      </c>
    </row>
    <row r="11" spans="1:4">
      <c r="A11" s="52" t="s">
        <v>297</v>
      </c>
      <c r="B11" s="52">
        <v>15000</v>
      </c>
      <c r="C11" s="52">
        <v>10000</v>
      </c>
      <c r="D11" s="85">
        <f t="shared" si="0"/>
        <v>0.66669999999999996</v>
      </c>
    </row>
    <row r="12" spans="1:4">
      <c r="A12" s="52" t="s">
        <v>298</v>
      </c>
      <c r="B12" s="52">
        <v>2300</v>
      </c>
      <c r="C12" s="52">
        <v>1489</v>
      </c>
      <c r="D12" s="85">
        <f t="shared" si="0"/>
        <v>0.64739999999999998</v>
      </c>
    </row>
    <row r="13" spans="1:4">
      <c r="A13" s="52" t="s">
        <v>299</v>
      </c>
      <c r="B13" s="52">
        <v>0</v>
      </c>
      <c r="C13" s="52">
        <v>7899</v>
      </c>
      <c r="D13" s="85"/>
    </row>
    <row r="14" spans="1:4">
      <c r="A14" s="52" t="s">
        <v>300</v>
      </c>
      <c r="B14" s="52">
        <v>6500</v>
      </c>
      <c r="C14" s="52">
        <v>4685</v>
      </c>
      <c r="D14" s="85">
        <f t="shared" si="0"/>
        <v>0.7208</v>
      </c>
    </row>
    <row r="15" spans="1:4">
      <c r="A15" s="52" t="s">
        <v>301</v>
      </c>
      <c r="B15" s="52">
        <v>0</v>
      </c>
      <c r="C15" s="52">
        <v>743</v>
      </c>
      <c r="D15" s="85"/>
    </row>
    <row r="16" spans="1:4">
      <c r="A16" s="52" t="s">
        <v>302</v>
      </c>
      <c r="B16" s="52">
        <v>0</v>
      </c>
      <c r="C16" s="52">
        <v>90</v>
      </c>
      <c r="D16" s="85"/>
    </row>
    <row r="17" spans="1:4">
      <c r="A17" s="52" t="s">
        <v>303</v>
      </c>
      <c r="B17" s="52">
        <v>0</v>
      </c>
      <c r="C17" s="52">
        <v>258</v>
      </c>
      <c r="D17" s="85"/>
    </row>
    <row r="18" spans="1:4">
      <c r="A18" s="52" t="s">
        <v>304</v>
      </c>
      <c r="B18" s="52">
        <v>0</v>
      </c>
      <c r="C18" s="52">
        <v>395</v>
      </c>
      <c r="D18" s="85"/>
    </row>
    <row r="19" spans="1:4">
      <c r="A19" s="52" t="s">
        <v>305</v>
      </c>
      <c r="B19" s="52">
        <v>1400</v>
      </c>
      <c r="C19" s="52">
        <v>75</v>
      </c>
      <c r="D19" s="85">
        <f t="shared" si="0"/>
        <v>5.3600000000000002E-2</v>
      </c>
    </row>
    <row r="20" spans="1:4">
      <c r="A20" s="52" t="s">
        <v>306</v>
      </c>
      <c r="B20" s="52">
        <v>0</v>
      </c>
      <c r="C20" s="52">
        <v>15</v>
      </c>
      <c r="D20" s="85"/>
    </row>
    <row r="21" spans="1:4">
      <c r="A21" s="52" t="s">
        <v>307</v>
      </c>
      <c r="B21" s="52">
        <v>1400</v>
      </c>
      <c r="C21" s="52">
        <v>60</v>
      </c>
      <c r="D21" s="85">
        <f t="shared" si="0"/>
        <v>4.2900000000000001E-2</v>
      </c>
    </row>
    <row r="22" spans="1:4">
      <c r="A22" s="52" t="s">
        <v>308</v>
      </c>
      <c r="B22" s="52">
        <v>5200</v>
      </c>
      <c r="C22" s="52">
        <v>6206</v>
      </c>
      <c r="D22" s="85">
        <f t="shared" si="0"/>
        <v>1.1935</v>
      </c>
    </row>
    <row r="23" spans="1:4">
      <c r="A23" s="52" t="s">
        <v>309</v>
      </c>
      <c r="B23" s="52">
        <v>2500</v>
      </c>
      <c r="C23" s="52">
        <v>3662</v>
      </c>
      <c r="D23" s="85">
        <f t="shared" si="0"/>
        <v>1.4648000000000001</v>
      </c>
    </row>
    <row r="24" spans="1:4">
      <c r="A24" s="52" t="s">
        <v>310</v>
      </c>
      <c r="B24" s="52">
        <v>2700</v>
      </c>
      <c r="C24" s="52">
        <v>2544</v>
      </c>
      <c r="D24" s="85">
        <f t="shared" si="0"/>
        <v>0.94220000000000004</v>
      </c>
    </row>
    <row r="25" spans="1:4">
      <c r="A25" s="52" t="s">
        <v>311</v>
      </c>
      <c r="B25" s="52">
        <v>0</v>
      </c>
      <c r="C25" s="52">
        <v>2711</v>
      </c>
      <c r="D25" s="85"/>
    </row>
    <row r="26" spans="1:4">
      <c r="A26" s="52" t="s">
        <v>312</v>
      </c>
      <c r="B26" s="52">
        <v>0</v>
      </c>
      <c r="C26" s="52">
        <v>18</v>
      </c>
      <c r="D26" s="85"/>
    </row>
    <row r="27" spans="1:4">
      <c r="A27" s="84" t="s">
        <v>313</v>
      </c>
      <c r="B27" s="52">
        <v>501500</v>
      </c>
      <c r="C27" s="52">
        <v>479085</v>
      </c>
      <c r="D27" s="85">
        <f t="shared" si="0"/>
        <v>0.95530000000000004</v>
      </c>
    </row>
  </sheetData>
  <mergeCells count="1">
    <mergeCell ref="A2:D2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&amp;C附表2-12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activeCell="A2" sqref="A2:I2"/>
    </sheetView>
  </sheetViews>
  <sheetFormatPr defaultRowHeight="14.25"/>
  <cols>
    <col min="1" max="1" width="28" customWidth="1"/>
    <col min="2" max="2" width="11.625" customWidth="1"/>
    <col min="3" max="3" width="11.75" customWidth="1"/>
    <col min="4" max="4" width="13.375" customWidth="1"/>
    <col min="5" max="5" width="12.25" customWidth="1"/>
    <col min="6" max="6" width="11" customWidth="1"/>
    <col min="7" max="7" width="10.75" customWidth="1"/>
    <col min="8" max="8" width="10.5" customWidth="1"/>
    <col min="9" max="9" width="10.75" customWidth="1"/>
  </cols>
  <sheetData>
    <row r="1" spans="1:9">
      <c r="A1" s="6" t="s">
        <v>257</v>
      </c>
    </row>
    <row r="2" spans="1:9" ht="20.25">
      <c r="A2" s="194" t="s">
        <v>1591</v>
      </c>
      <c r="B2" s="194"/>
      <c r="C2" s="194"/>
      <c r="D2" s="194"/>
      <c r="E2" s="194"/>
      <c r="F2" s="194"/>
      <c r="G2" s="194"/>
      <c r="H2" s="194"/>
      <c r="I2" s="194"/>
    </row>
    <row r="3" spans="1:9">
      <c r="A3" s="25"/>
      <c r="B3" s="25"/>
      <c r="C3" s="25"/>
      <c r="D3" s="25"/>
      <c r="E3" s="25"/>
      <c r="F3" s="25"/>
      <c r="G3" s="25"/>
      <c r="H3" s="25"/>
      <c r="I3" s="27" t="s">
        <v>111</v>
      </c>
    </row>
    <row r="4" spans="1:9" ht="21.6" customHeight="1">
      <c r="A4" s="69" t="s">
        <v>38</v>
      </c>
      <c r="B4" s="38" t="s">
        <v>125</v>
      </c>
      <c r="C4" s="38" t="s">
        <v>258</v>
      </c>
      <c r="D4" s="38" t="s">
        <v>183</v>
      </c>
      <c r="E4" s="38" t="s">
        <v>183</v>
      </c>
      <c r="F4" s="38" t="s">
        <v>183</v>
      </c>
      <c r="G4" s="38" t="s">
        <v>204</v>
      </c>
      <c r="H4" s="38" t="s">
        <v>259</v>
      </c>
      <c r="I4" s="38" t="s">
        <v>204</v>
      </c>
    </row>
    <row r="5" spans="1:9" ht="22.9" customHeight="1">
      <c r="A5" s="37" t="s">
        <v>113</v>
      </c>
      <c r="B5" s="37"/>
      <c r="C5" s="37"/>
      <c r="D5" s="37"/>
      <c r="E5" s="37"/>
      <c r="F5" s="37"/>
      <c r="G5" s="37"/>
      <c r="H5" s="37"/>
      <c r="I5" s="37"/>
    </row>
    <row r="6" spans="1:9" ht="22.9" customHeight="1">
      <c r="A6" s="37" t="s">
        <v>114</v>
      </c>
      <c r="B6" s="37"/>
      <c r="C6" s="37"/>
      <c r="D6" s="37"/>
      <c r="E6" s="37"/>
      <c r="F6" s="37"/>
      <c r="G6" s="37"/>
      <c r="H6" s="37"/>
      <c r="I6" s="37"/>
    </row>
    <row r="7" spans="1:9" ht="22.9" customHeight="1">
      <c r="A7" s="37" t="s">
        <v>115</v>
      </c>
      <c r="B7" s="37"/>
      <c r="C7" s="37"/>
      <c r="D7" s="37"/>
      <c r="E7" s="37"/>
      <c r="F7" s="37"/>
      <c r="G7" s="37"/>
      <c r="H7" s="37"/>
      <c r="I7" s="37"/>
    </row>
    <row r="8" spans="1:9" ht="22.9" customHeight="1">
      <c r="A8" s="37" t="s">
        <v>116</v>
      </c>
      <c r="B8" s="37"/>
      <c r="C8" s="37"/>
      <c r="D8" s="37"/>
      <c r="E8" s="37"/>
      <c r="F8" s="37"/>
      <c r="G8" s="37"/>
      <c r="H8" s="37"/>
      <c r="I8" s="37"/>
    </row>
    <row r="9" spans="1:9" ht="22.9" customHeight="1">
      <c r="A9" s="37" t="s">
        <v>117</v>
      </c>
      <c r="B9" s="37"/>
      <c r="C9" s="37"/>
      <c r="D9" s="37"/>
      <c r="E9" s="37"/>
      <c r="F9" s="37"/>
      <c r="G9" s="32"/>
      <c r="H9" s="37"/>
      <c r="I9" s="37"/>
    </row>
    <row r="10" spans="1:9" ht="22.9" customHeight="1">
      <c r="A10" s="37" t="s">
        <v>118</v>
      </c>
      <c r="B10" s="37"/>
      <c r="C10" s="37"/>
      <c r="D10" s="37"/>
      <c r="E10" s="37"/>
      <c r="F10" s="37"/>
      <c r="G10" s="37"/>
      <c r="H10" s="37"/>
      <c r="I10" s="37"/>
    </row>
    <row r="11" spans="1:9" ht="22.9" customHeight="1">
      <c r="A11" s="37" t="s">
        <v>119</v>
      </c>
      <c r="B11" s="37"/>
      <c r="C11" s="37"/>
      <c r="D11" s="37"/>
      <c r="E11" s="37"/>
      <c r="F11" s="37"/>
      <c r="G11" s="37"/>
      <c r="H11" s="37"/>
      <c r="I11" s="37"/>
    </row>
    <row r="12" spans="1:9" ht="22.9" customHeight="1">
      <c r="A12" s="37" t="s">
        <v>120</v>
      </c>
      <c r="B12" s="37"/>
      <c r="C12" s="37"/>
      <c r="D12" s="37"/>
      <c r="E12" s="37"/>
      <c r="F12" s="37"/>
      <c r="G12" s="37"/>
      <c r="H12" s="37"/>
      <c r="I12" s="37"/>
    </row>
    <row r="13" spans="1:9" ht="22.9" customHeight="1">
      <c r="A13" s="37" t="s">
        <v>121</v>
      </c>
      <c r="B13" s="37"/>
      <c r="C13" s="37"/>
      <c r="D13" s="37"/>
      <c r="E13" s="37"/>
      <c r="F13" s="37"/>
      <c r="G13" s="37"/>
      <c r="H13" s="37"/>
      <c r="I13" s="37"/>
    </row>
    <row r="14" spans="1:9" ht="22.9" customHeight="1">
      <c r="A14" s="37" t="s">
        <v>122</v>
      </c>
      <c r="B14" s="37"/>
      <c r="C14" s="37"/>
      <c r="D14" s="37"/>
      <c r="E14" s="37"/>
      <c r="F14" s="37"/>
      <c r="G14" s="37"/>
      <c r="H14" s="37"/>
      <c r="I14" s="37"/>
    </row>
    <row r="15" spans="1:9" ht="22.9" customHeight="1">
      <c r="A15" s="37" t="s">
        <v>123</v>
      </c>
      <c r="B15" s="37"/>
      <c r="C15" s="37"/>
      <c r="D15" s="37"/>
      <c r="E15" s="37"/>
      <c r="F15" s="37"/>
      <c r="G15" s="37"/>
      <c r="H15" s="37"/>
      <c r="I15" s="37"/>
    </row>
    <row r="16" spans="1:9" ht="22.9" customHeight="1">
      <c r="A16" s="38" t="s">
        <v>124</v>
      </c>
      <c r="B16" s="39"/>
      <c r="C16" s="39"/>
      <c r="D16" s="39"/>
      <c r="E16" s="39"/>
      <c r="F16" s="39"/>
      <c r="G16" s="39"/>
      <c r="H16" s="39"/>
      <c r="I16" s="39"/>
    </row>
    <row r="17" spans="1:9">
      <c r="A17" s="195" t="s">
        <v>513</v>
      </c>
      <c r="B17" s="196"/>
      <c r="C17" s="196"/>
      <c r="D17" s="196"/>
      <c r="E17" s="196"/>
      <c r="F17" s="196"/>
      <c r="G17" s="196"/>
      <c r="H17" s="196"/>
      <c r="I17" s="197"/>
    </row>
  </sheetData>
  <mergeCells count="2">
    <mergeCell ref="A2:I2"/>
    <mergeCell ref="A17:I17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&amp;C附表2-13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A2" sqref="A2:D2"/>
    </sheetView>
  </sheetViews>
  <sheetFormatPr defaultRowHeight="14.25"/>
  <cols>
    <col min="1" max="1" width="31.875" customWidth="1"/>
    <col min="2" max="2" width="11.375" customWidth="1"/>
    <col min="3" max="3" width="11" customWidth="1"/>
    <col min="4" max="4" width="12.125" customWidth="1"/>
  </cols>
  <sheetData>
    <row r="1" spans="1:4" ht="21.6" customHeight="1">
      <c r="A1" s="6" t="s">
        <v>260</v>
      </c>
    </row>
    <row r="2" spans="1:4" ht="26.45" customHeight="1">
      <c r="A2" s="194" t="s">
        <v>1592</v>
      </c>
      <c r="B2" s="194"/>
      <c r="C2" s="194"/>
      <c r="D2" s="194"/>
    </row>
    <row r="3" spans="1:4">
      <c r="A3" s="26"/>
      <c r="B3" s="1"/>
      <c r="D3" s="4" t="s">
        <v>205</v>
      </c>
    </row>
    <row r="4" spans="1:4" ht="27">
      <c r="A4" s="38" t="s">
        <v>38</v>
      </c>
      <c r="B4" s="57" t="s">
        <v>320</v>
      </c>
      <c r="C4" s="58" t="s">
        <v>261</v>
      </c>
      <c r="D4" s="58" t="s">
        <v>208</v>
      </c>
    </row>
    <row r="5" spans="1:4" ht="24.6" customHeight="1">
      <c r="A5" s="37" t="s">
        <v>126</v>
      </c>
      <c r="B5" s="37">
        <v>58</v>
      </c>
      <c r="C5" s="37">
        <v>58</v>
      </c>
      <c r="D5" s="106">
        <v>1</v>
      </c>
    </row>
    <row r="6" spans="1:4" ht="24.6" customHeight="1">
      <c r="A6" s="37" t="s">
        <v>127</v>
      </c>
      <c r="B6" s="37"/>
      <c r="C6" s="37"/>
      <c r="D6" s="37"/>
    </row>
    <row r="7" spans="1:4" ht="24.6" customHeight="1">
      <c r="A7" s="37" t="s">
        <v>128</v>
      </c>
      <c r="B7" s="37"/>
      <c r="C7" s="37"/>
      <c r="D7" s="37"/>
    </row>
    <row r="8" spans="1:4" ht="24.6" customHeight="1">
      <c r="A8" s="37" t="s">
        <v>129</v>
      </c>
      <c r="B8" s="37"/>
      <c r="C8" s="37"/>
      <c r="D8" s="37"/>
    </row>
    <row r="9" spans="1:4" ht="24.6" customHeight="1">
      <c r="A9" s="37" t="s">
        <v>130</v>
      </c>
      <c r="B9" s="37"/>
      <c r="C9" s="37"/>
      <c r="D9" s="37"/>
    </row>
    <row r="10" spans="1:4" ht="24.6" customHeight="1">
      <c r="A10" s="37" t="s">
        <v>131</v>
      </c>
      <c r="B10" s="37"/>
      <c r="C10" s="37"/>
      <c r="D10" s="37"/>
    </row>
    <row r="11" spans="1:4" ht="24.6" customHeight="1">
      <c r="A11" s="38" t="s">
        <v>132</v>
      </c>
      <c r="B11" s="37">
        <v>58</v>
      </c>
      <c r="C11" s="37">
        <v>58</v>
      </c>
      <c r="D11" s="106">
        <v>1</v>
      </c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A2" sqref="A2:D2"/>
    </sheetView>
  </sheetViews>
  <sheetFormatPr defaultRowHeight="14.25"/>
  <cols>
    <col min="1" max="1" width="32.375" customWidth="1"/>
    <col min="2" max="3" width="11.75" customWidth="1"/>
    <col min="4" max="4" width="13" customWidth="1"/>
  </cols>
  <sheetData>
    <row r="1" spans="1:4" ht="20.45" customHeight="1">
      <c r="A1" s="6" t="s">
        <v>262</v>
      </c>
    </row>
    <row r="2" spans="1:4" ht="27.6" customHeight="1">
      <c r="A2" s="194" t="s">
        <v>1593</v>
      </c>
      <c r="B2" s="194"/>
      <c r="C2" s="194"/>
      <c r="D2" s="194"/>
    </row>
    <row r="3" spans="1:4">
      <c r="A3" s="26"/>
      <c r="B3" s="1"/>
      <c r="D3" s="4" t="s">
        <v>205</v>
      </c>
    </row>
    <row r="4" spans="1:4" ht="34.15" customHeight="1">
      <c r="A4" s="69" t="s">
        <v>38</v>
      </c>
      <c r="B4" s="57" t="s">
        <v>320</v>
      </c>
      <c r="C4" s="58" t="s">
        <v>263</v>
      </c>
      <c r="D4" s="58" t="s">
        <v>385</v>
      </c>
    </row>
    <row r="5" spans="1:4" ht="25.9" customHeight="1">
      <c r="A5" s="37" t="s">
        <v>133</v>
      </c>
      <c r="B5" s="37">
        <v>58</v>
      </c>
      <c r="C5" s="37">
        <v>58</v>
      </c>
      <c r="D5" s="106">
        <v>1</v>
      </c>
    </row>
    <row r="6" spans="1:4" ht="25.9" customHeight="1">
      <c r="A6" s="37" t="s">
        <v>134</v>
      </c>
      <c r="B6" s="37"/>
      <c r="C6" s="37"/>
      <c r="D6" s="37"/>
    </row>
    <row r="7" spans="1:4" ht="25.9" customHeight="1">
      <c r="A7" s="37" t="s">
        <v>135</v>
      </c>
      <c r="B7" s="37"/>
      <c r="C7" s="37"/>
      <c r="D7" s="37"/>
    </row>
    <row r="8" spans="1:4" ht="25.9" customHeight="1">
      <c r="A8" s="37" t="s">
        <v>136</v>
      </c>
      <c r="B8" s="37"/>
      <c r="C8" s="37"/>
      <c r="D8" s="37"/>
    </row>
    <row r="9" spans="1:4" ht="25.9" customHeight="1">
      <c r="A9" s="37" t="s">
        <v>158</v>
      </c>
      <c r="B9" s="37"/>
      <c r="C9" s="37"/>
      <c r="D9" s="37"/>
    </row>
    <row r="10" spans="1:4" ht="25.9" customHeight="1">
      <c r="A10" s="38" t="s">
        <v>3</v>
      </c>
      <c r="B10" s="37">
        <v>58</v>
      </c>
      <c r="C10" s="37">
        <v>58</v>
      </c>
      <c r="D10" s="106">
        <v>1</v>
      </c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workbookViewId="0">
      <selection activeCell="D8" sqref="D8"/>
    </sheetView>
  </sheetViews>
  <sheetFormatPr defaultRowHeight="14.25"/>
  <cols>
    <col min="1" max="1" width="38.375" customWidth="1"/>
    <col min="2" max="3" width="10" customWidth="1"/>
    <col min="4" max="4" width="13.375" customWidth="1"/>
  </cols>
  <sheetData>
    <row r="1" spans="1:4">
      <c r="A1" s="6" t="s">
        <v>264</v>
      </c>
    </row>
    <row r="2" spans="1:4" ht="20.25">
      <c r="A2" s="194" t="s">
        <v>1594</v>
      </c>
      <c r="B2" s="194"/>
      <c r="C2" s="194"/>
      <c r="D2" s="194"/>
    </row>
    <row r="3" spans="1:4">
      <c r="A3" s="26"/>
      <c r="B3" s="1"/>
      <c r="D3" s="4" t="s">
        <v>205</v>
      </c>
    </row>
    <row r="4" spans="1:4" ht="33" customHeight="1">
      <c r="A4" s="38" t="s">
        <v>38</v>
      </c>
      <c r="B4" s="57" t="s">
        <v>320</v>
      </c>
      <c r="C4" s="58" t="s">
        <v>207</v>
      </c>
      <c r="D4" s="58" t="s">
        <v>208</v>
      </c>
    </row>
    <row r="5" spans="1:4" ht="24.6" customHeight="1">
      <c r="A5" s="37" t="s">
        <v>126</v>
      </c>
      <c r="B5" s="37">
        <v>58</v>
      </c>
      <c r="C5" s="37">
        <v>58</v>
      </c>
      <c r="D5" s="106">
        <v>1</v>
      </c>
    </row>
    <row r="6" spans="1:4" ht="24.6" customHeight="1">
      <c r="A6" s="51" t="s">
        <v>398</v>
      </c>
      <c r="B6" s="37">
        <v>50</v>
      </c>
      <c r="C6" s="37">
        <v>50</v>
      </c>
      <c r="D6" s="106">
        <v>1</v>
      </c>
    </row>
    <row r="7" spans="1:4" ht="24.6" customHeight="1">
      <c r="A7" s="50" t="s">
        <v>399</v>
      </c>
      <c r="B7" s="37">
        <v>1</v>
      </c>
      <c r="C7" s="37">
        <v>1</v>
      </c>
      <c r="D7" s="106">
        <v>1</v>
      </c>
    </row>
    <row r="8" spans="1:4" ht="24.6" customHeight="1">
      <c r="A8" s="50" t="s">
        <v>401</v>
      </c>
      <c r="B8" s="37">
        <v>1</v>
      </c>
      <c r="C8" s="37">
        <v>1</v>
      </c>
      <c r="D8" s="106">
        <v>1</v>
      </c>
    </row>
    <row r="9" spans="1:4" ht="24.6" customHeight="1">
      <c r="A9" s="50" t="s">
        <v>402</v>
      </c>
      <c r="B9" s="37">
        <v>1</v>
      </c>
      <c r="C9" s="37">
        <v>1</v>
      </c>
      <c r="D9" s="106">
        <v>1</v>
      </c>
    </row>
    <row r="10" spans="1:4" ht="24.6" customHeight="1">
      <c r="A10" s="50" t="s">
        <v>400</v>
      </c>
      <c r="B10" s="37">
        <v>5</v>
      </c>
      <c r="C10" s="37">
        <v>5</v>
      </c>
      <c r="D10" s="106">
        <v>1</v>
      </c>
    </row>
    <row r="11" spans="1:4" ht="24.6" customHeight="1">
      <c r="A11" s="37" t="s">
        <v>127</v>
      </c>
      <c r="B11" s="37"/>
      <c r="C11" s="37"/>
      <c r="D11" s="37"/>
    </row>
    <row r="12" spans="1:4" ht="24.6" customHeight="1">
      <c r="A12" s="51" t="s">
        <v>172</v>
      </c>
      <c r="B12" s="37"/>
      <c r="C12" s="37"/>
      <c r="D12" s="37"/>
    </row>
    <row r="13" spans="1:4" ht="24.6" customHeight="1">
      <c r="A13" s="50" t="s">
        <v>173</v>
      </c>
      <c r="B13" s="37"/>
      <c r="C13" s="37"/>
      <c r="D13" s="37"/>
    </row>
    <row r="14" spans="1:4" ht="24.6" customHeight="1">
      <c r="A14" s="50" t="s">
        <v>174</v>
      </c>
      <c r="B14" s="37"/>
      <c r="C14" s="37"/>
      <c r="D14" s="37"/>
    </row>
    <row r="15" spans="1:4" ht="24.6" customHeight="1">
      <c r="A15" s="50" t="s">
        <v>175</v>
      </c>
      <c r="B15" s="37"/>
      <c r="C15" s="37"/>
      <c r="D15" s="37"/>
    </row>
    <row r="16" spans="1:4" ht="24.6" customHeight="1">
      <c r="A16" s="37" t="s">
        <v>128</v>
      </c>
      <c r="B16" s="37"/>
      <c r="C16" s="37"/>
      <c r="D16" s="37"/>
    </row>
    <row r="17" spans="1:4" ht="24.6" customHeight="1">
      <c r="A17" s="37" t="s">
        <v>129</v>
      </c>
      <c r="B17" s="37"/>
      <c r="C17" s="37"/>
      <c r="D17" s="37"/>
    </row>
    <row r="18" spans="1:4" ht="24.6" customHeight="1">
      <c r="A18" s="37" t="s">
        <v>170</v>
      </c>
      <c r="B18" s="37"/>
      <c r="C18" s="37"/>
      <c r="D18" s="37"/>
    </row>
    <row r="19" spans="1:4" ht="24.6" customHeight="1">
      <c r="A19" s="38" t="s">
        <v>132</v>
      </c>
      <c r="B19" s="37">
        <v>58</v>
      </c>
      <c r="C19" s="37">
        <v>58</v>
      </c>
      <c r="D19" s="106">
        <v>1</v>
      </c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workbookViewId="0">
      <selection activeCell="D37" sqref="D37"/>
    </sheetView>
  </sheetViews>
  <sheetFormatPr defaultRowHeight="14.25"/>
  <cols>
    <col min="1" max="1" width="42.125" customWidth="1"/>
    <col min="2" max="3" width="11.375" customWidth="1"/>
    <col min="4" max="4" width="13.25" customWidth="1"/>
  </cols>
  <sheetData>
    <row r="1" spans="1:4" ht="22.9" customHeight="1">
      <c r="A1" s="6" t="s">
        <v>265</v>
      </c>
    </row>
    <row r="2" spans="1:4" ht="28.9" customHeight="1">
      <c r="A2" s="194" t="s">
        <v>397</v>
      </c>
      <c r="B2" s="194"/>
      <c r="C2" s="194"/>
      <c r="D2" s="194"/>
    </row>
    <row r="3" spans="1:4">
      <c r="A3" s="26"/>
      <c r="B3" s="1"/>
      <c r="D3" s="4" t="s">
        <v>205</v>
      </c>
    </row>
    <row r="4" spans="1:4" ht="28.9" customHeight="1">
      <c r="A4" s="38" t="s">
        <v>38</v>
      </c>
      <c r="B4" s="57" t="s">
        <v>206</v>
      </c>
      <c r="C4" s="58" t="s">
        <v>207</v>
      </c>
      <c r="D4" s="58" t="s">
        <v>208</v>
      </c>
    </row>
    <row r="5" spans="1:4">
      <c r="A5" s="46" t="s">
        <v>154</v>
      </c>
      <c r="B5" s="37">
        <v>58</v>
      </c>
      <c r="C5" s="37">
        <v>58</v>
      </c>
      <c r="D5" s="106">
        <v>1</v>
      </c>
    </row>
    <row r="6" spans="1:4">
      <c r="A6" s="46" t="s">
        <v>162</v>
      </c>
      <c r="B6" s="37"/>
      <c r="C6" s="37"/>
      <c r="D6" s="37"/>
    </row>
    <row r="7" spans="1:4">
      <c r="A7" s="48" t="s">
        <v>161</v>
      </c>
      <c r="B7" s="37"/>
      <c r="C7" s="37"/>
      <c r="D7" s="37"/>
    </row>
    <row r="8" spans="1:4">
      <c r="A8" s="48" t="s">
        <v>160</v>
      </c>
      <c r="B8" s="37"/>
      <c r="C8" s="37"/>
      <c r="D8" s="37"/>
    </row>
    <row r="9" spans="1:4">
      <c r="A9" s="48" t="s">
        <v>159</v>
      </c>
      <c r="B9" s="37"/>
      <c r="C9" s="37"/>
      <c r="D9" s="37"/>
    </row>
    <row r="10" spans="1:4">
      <c r="A10" s="48" t="s">
        <v>142</v>
      </c>
      <c r="B10" s="37"/>
      <c r="C10" s="37"/>
      <c r="D10" s="37"/>
    </row>
    <row r="11" spans="1:4">
      <c r="A11" s="48" t="s">
        <v>143</v>
      </c>
      <c r="B11" s="37"/>
      <c r="C11" s="37"/>
      <c r="D11" s="37"/>
    </row>
    <row r="12" spans="1:4">
      <c r="A12" s="48" t="s">
        <v>144</v>
      </c>
      <c r="B12" s="37"/>
      <c r="C12" s="37"/>
      <c r="D12" s="37"/>
    </row>
    <row r="13" spans="1:4">
      <c r="A13" s="48" t="s">
        <v>145</v>
      </c>
      <c r="B13" s="37"/>
      <c r="C13" s="37"/>
      <c r="D13" s="37"/>
    </row>
    <row r="14" spans="1:4">
      <c r="A14" s="48" t="s">
        <v>146</v>
      </c>
      <c r="B14" s="37">
        <v>58</v>
      </c>
      <c r="C14" s="37">
        <v>58</v>
      </c>
      <c r="D14" s="106">
        <v>1</v>
      </c>
    </row>
    <row r="15" spans="1:4">
      <c r="A15" s="46" t="s">
        <v>155</v>
      </c>
      <c r="B15" s="47"/>
      <c r="C15" s="47"/>
      <c r="D15" s="47"/>
    </row>
    <row r="16" spans="1:4">
      <c r="A16" s="49" t="s">
        <v>163</v>
      </c>
      <c r="B16" s="47"/>
      <c r="C16" s="47"/>
      <c r="D16" s="47"/>
    </row>
    <row r="17" spans="1:4">
      <c r="A17" s="48" t="s">
        <v>147</v>
      </c>
      <c r="B17" s="47"/>
      <c r="C17" s="47"/>
      <c r="D17" s="47"/>
    </row>
    <row r="18" spans="1:4">
      <c r="A18" s="48" t="s">
        <v>148</v>
      </c>
      <c r="B18" s="47"/>
      <c r="C18" s="47"/>
      <c r="D18" s="47"/>
    </row>
    <row r="19" spans="1:4">
      <c r="A19" s="48" t="s">
        <v>149</v>
      </c>
      <c r="B19" s="47"/>
      <c r="C19" s="47"/>
      <c r="D19" s="47"/>
    </row>
    <row r="20" spans="1:4">
      <c r="A20" s="48" t="s">
        <v>150</v>
      </c>
      <c r="B20" s="47"/>
      <c r="C20" s="47"/>
      <c r="D20" s="47"/>
    </row>
    <row r="21" spans="1:4">
      <c r="A21" s="48" t="s">
        <v>151</v>
      </c>
      <c r="B21" s="47"/>
      <c r="C21" s="47"/>
      <c r="D21" s="47"/>
    </row>
    <row r="22" spans="1:4">
      <c r="A22" s="48" t="s">
        <v>152</v>
      </c>
      <c r="B22" s="47"/>
      <c r="C22" s="47"/>
      <c r="D22" s="47"/>
    </row>
    <row r="23" spans="1:4">
      <c r="A23" s="48" t="s">
        <v>153</v>
      </c>
      <c r="B23" s="47"/>
      <c r="C23" s="47"/>
      <c r="D23" s="47"/>
    </row>
    <row r="24" spans="1:4">
      <c r="A24" s="46" t="s">
        <v>156</v>
      </c>
      <c r="B24" s="47"/>
      <c r="C24" s="47"/>
      <c r="D24" s="47"/>
    </row>
    <row r="25" spans="1:4">
      <c r="A25" s="46" t="s">
        <v>164</v>
      </c>
      <c r="B25" s="47"/>
      <c r="C25" s="47"/>
      <c r="D25" s="47"/>
    </row>
    <row r="26" spans="1:4">
      <c r="A26" s="46" t="s">
        <v>157</v>
      </c>
      <c r="B26" s="47"/>
      <c r="C26" s="47"/>
      <c r="D26" s="47"/>
    </row>
    <row r="27" spans="1:4">
      <c r="A27" s="46" t="s">
        <v>165</v>
      </c>
      <c r="B27" s="47"/>
      <c r="C27" s="47"/>
      <c r="D27" s="47"/>
    </row>
    <row r="28" spans="1:4">
      <c r="A28" s="46" t="s">
        <v>166</v>
      </c>
      <c r="B28" s="47"/>
      <c r="C28" s="47"/>
      <c r="D28" s="47"/>
    </row>
    <row r="29" spans="1:4">
      <c r="A29" s="46" t="s">
        <v>167</v>
      </c>
      <c r="B29" s="47"/>
      <c r="C29" s="47"/>
      <c r="D29" s="47"/>
    </row>
    <row r="30" spans="1:4">
      <c r="A30" s="46" t="s">
        <v>158</v>
      </c>
      <c r="B30" s="47"/>
      <c r="C30" s="47"/>
      <c r="D30" s="47"/>
    </row>
    <row r="31" spans="1:4">
      <c r="A31" s="46" t="s">
        <v>168</v>
      </c>
      <c r="B31" s="47"/>
      <c r="C31" s="47"/>
      <c r="D31" s="47"/>
    </row>
    <row r="32" spans="1:4">
      <c r="A32" s="38" t="s">
        <v>169</v>
      </c>
      <c r="B32" s="37">
        <v>58</v>
      </c>
      <c r="C32" s="37">
        <v>58</v>
      </c>
      <c r="D32" s="106">
        <v>1</v>
      </c>
    </row>
    <row r="33" spans="1:4">
      <c r="A33" s="40" t="s">
        <v>171</v>
      </c>
      <c r="B33" s="47"/>
      <c r="C33" s="47"/>
      <c r="D33" s="47"/>
    </row>
    <row r="34" spans="1:4">
      <c r="A34" s="37" t="s">
        <v>137</v>
      </c>
      <c r="B34" s="47"/>
      <c r="C34" s="47"/>
      <c r="D34" s="47"/>
    </row>
    <row r="35" spans="1:4">
      <c r="A35" s="38" t="s">
        <v>138</v>
      </c>
      <c r="B35" s="37">
        <v>58</v>
      </c>
      <c r="C35" s="37">
        <v>58</v>
      </c>
      <c r="D35" s="106">
        <v>1</v>
      </c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A2" sqref="A2:D2"/>
    </sheetView>
  </sheetViews>
  <sheetFormatPr defaultRowHeight="14.25"/>
  <cols>
    <col min="1" max="1" width="34.375" customWidth="1"/>
    <col min="2" max="3" width="11.5" customWidth="1"/>
    <col min="4" max="4" width="12" customWidth="1"/>
  </cols>
  <sheetData>
    <row r="1" spans="1:4" ht="16.899999999999999" customHeight="1">
      <c r="A1" s="23" t="s">
        <v>266</v>
      </c>
      <c r="B1" s="23"/>
      <c r="C1" s="23"/>
      <c r="D1" s="19"/>
    </row>
    <row r="2" spans="1:4" ht="30.6" customHeight="1">
      <c r="A2" s="198" t="s">
        <v>1595</v>
      </c>
      <c r="B2" s="198"/>
      <c r="C2" s="198"/>
      <c r="D2" s="198"/>
    </row>
    <row r="3" spans="1:4">
      <c r="A3" s="22"/>
      <c r="B3" s="21"/>
      <c r="C3" s="23"/>
      <c r="D3" s="23" t="s">
        <v>37</v>
      </c>
    </row>
    <row r="4" spans="1:4" ht="30" customHeight="1">
      <c r="A4" s="43" t="s">
        <v>38</v>
      </c>
      <c r="B4" s="44" t="s">
        <v>219</v>
      </c>
      <c r="C4" s="44" t="s">
        <v>220</v>
      </c>
      <c r="D4" s="20" t="s">
        <v>221</v>
      </c>
    </row>
    <row r="5" spans="1:4" ht="30" customHeight="1">
      <c r="A5" s="41" t="s">
        <v>403</v>
      </c>
      <c r="B5" s="75">
        <v>30570</v>
      </c>
      <c r="C5" s="75">
        <v>34575</v>
      </c>
      <c r="D5" s="74">
        <f t="shared" ref="D5:D9" si="0">C5/B5</f>
        <v>1.131</v>
      </c>
    </row>
    <row r="6" spans="1:4" ht="30" customHeight="1">
      <c r="A6" s="41" t="s">
        <v>404</v>
      </c>
      <c r="B6" s="75">
        <v>65166</v>
      </c>
      <c r="C6" s="76">
        <v>60511</v>
      </c>
      <c r="D6" s="74">
        <f t="shared" si="0"/>
        <v>0.92900000000000005</v>
      </c>
    </row>
    <row r="7" spans="1:4" ht="30" customHeight="1">
      <c r="A7" s="41" t="s">
        <v>405</v>
      </c>
      <c r="B7" s="76">
        <v>59730</v>
      </c>
      <c r="C7" s="76">
        <v>59968</v>
      </c>
      <c r="D7" s="74">
        <f t="shared" si="0"/>
        <v>1.004</v>
      </c>
    </row>
    <row r="8" spans="1:4" ht="30" customHeight="1">
      <c r="A8" s="41" t="s">
        <v>406</v>
      </c>
      <c r="B8" s="76">
        <v>5284</v>
      </c>
      <c r="C8" s="76">
        <v>4844</v>
      </c>
      <c r="D8" s="74">
        <f t="shared" si="0"/>
        <v>0.91700000000000004</v>
      </c>
    </row>
    <row r="9" spans="1:4" ht="30" customHeight="1">
      <c r="A9" s="45" t="s">
        <v>139</v>
      </c>
      <c r="B9" s="75">
        <f>SUM(B5:B8)</f>
        <v>160750</v>
      </c>
      <c r="C9" s="75">
        <f>SUM(C5:C8)</f>
        <v>159898</v>
      </c>
      <c r="D9" s="74">
        <f t="shared" si="0"/>
        <v>0.995</v>
      </c>
    </row>
  </sheetData>
  <mergeCells count="1">
    <mergeCell ref="A2:D2"/>
  </mergeCells>
  <phoneticPr fontId="88" type="noConversion"/>
  <conditionalFormatting sqref="A5 A7">
    <cfRule type="expression" dxfId="3" priority="2" stopIfTrue="1">
      <formula>"len($A:$A)=3"</formula>
    </cfRule>
  </conditionalFormatting>
  <conditionalFormatting sqref="D5:D9">
    <cfRule type="cellIs" dxfId="2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E19" sqref="E19"/>
    </sheetView>
  </sheetViews>
  <sheetFormatPr defaultRowHeight="14.25"/>
  <cols>
    <col min="1" max="1" width="39.75" customWidth="1"/>
    <col min="2" max="3" width="11" customWidth="1"/>
    <col min="4" max="4" width="14.625" customWidth="1"/>
  </cols>
  <sheetData>
    <row r="1" spans="1:4" ht="22.15" customHeight="1">
      <c r="A1" s="23" t="s">
        <v>267</v>
      </c>
      <c r="B1" s="23"/>
      <c r="C1" s="23"/>
      <c r="D1" s="19"/>
    </row>
    <row r="2" spans="1:4" ht="30" customHeight="1">
      <c r="A2" s="198" t="s">
        <v>1596</v>
      </c>
      <c r="B2" s="198"/>
      <c r="C2" s="198"/>
      <c r="D2" s="198"/>
    </row>
    <row r="3" spans="1:4">
      <c r="A3" s="22"/>
      <c r="B3" s="21"/>
      <c r="C3" s="23"/>
      <c r="D3" s="79" t="s">
        <v>37</v>
      </c>
    </row>
    <row r="4" spans="1:4" ht="39.6" customHeight="1">
      <c r="A4" s="73" t="s">
        <v>38</v>
      </c>
      <c r="B4" s="44" t="s">
        <v>219</v>
      </c>
      <c r="C4" s="44" t="s">
        <v>220</v>
      </c>
      <c r="D4" s="20" t="s">
        <v>221</v>
      </c>
    </row>
    <row r="5" spans="1:4" ht="30" customHeight="1">
      <c r="A5" s="41" t="s">
        <v>407</v>
      </c>
      <c r="B5" s="223">
        <v>22195</v>
      </c>
      <c r="C5" s="223">
        <v>25498</v>
      </c>
      <c r="D5" s="74">
        <f>C5/B5</f>
        <v>1.149</v>
      </c>
    </row>
    <row r="6" spans="1:4" ht="30" customHeight="1">
      <c r="A6" s="41" t="s">
        <v>408</v>
      </c>
      <c r="B6" s="223">
        <v>44680</v>
      </c>
      <c r="C6" s="223">
        <v>44759</v>
      </c>
      <c r="D6" s="74">
        <f t="shared" ref="D6:D9" si="0">C6/B6</f>
        <v>1.002</v>
      </c>
    </row>
    <row r="7" spans="1:4" ht="30" customHeight="1">
      <c r="A7" s="41" t="s">
        <v>409</v>
      </c>
      <c r="B7" s="223">
        <v>55530</v>
      </c>
      <c r="C7" s="223">
        <v>57668</v>
      </c>
      <c r="D7" s="74">
        <f t="shared" si="0"/>
        <v>1.0389999999999999</v>
      </c>
    </row>
    <row r="8" spans="1:4" ht="30" customHeight="1">
      <c r="A8" s="82" t="s">
        <v>410</v>
      </c>
      <c r="B8" s="223">
        <v>4638</v>
      </c>
      <c r="C8" s="224">
        <v>5205</v>
      </c>
      <c r="D8" s="74">
        <f t="shared" si="0"/>
        <v>1.1220000000000001</v>
      </c>
    </row>
    <row r="9" spans="1:4" ht="30" customHeight="1">
      <c r="A9" s="77" t="s">
        <v>108</v>
      </c>
      <c r="B9" s="223">
        <f>SUM(B5:B8)</f>
        <v>127043</v>
      </c>
      <c r="C9" s="225">
        <f>SUM(C5:C8)</f>
        <v>133130</v>
      </c>
      <c r="D9" s="74">
        <f t="shared" si="0"/>
        <v>1.048</v>
      </c>
    </row>
  </sheetData>
  <mergeCells count="1">
    <mergeCell ref="A2:D2"/>
  </mergeCells>
  <phoneticPr fontId="88" type="noConversion"/>
  <conditionalFormatting sqref="A5">
    <cfRule type="expression" dxfId="1" priority="1" stopIfTrue="1">
      <formula>"len($A:$A)=3"</formula>
    </cfRule>
  </conditionalFormatting>
  <conditionalFormatting sqref="D5:D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workbookViewId="0">
      <selection activeCell="A2" sqref="A2:D2"/>
    </sheetView>
  </sheetViews>
  <sheetFormatPr defaultRowHeight="14.25"/>
  <cols>
    <col min="1" max="1" width="28.625" customWidth="1"/>
    <col min="2" max="3" width="11.75" customWidth="1"/>
    <col min="4" max="4" width="14" customWidth="1"/>
    <col min="5" max="5" width="23.25" customWidth="1"/>
    <col min="6" max="6" width="18.5" customWidth="1"/>
  </cols>
  <sheetData>
    <row r="1" spans="1:4">
      <c r="A1" s="29" t="s">
        <v>268</v>
      </c>
      <c r="B1" s="30"/>
      <c r="C1" s="29"/>
      <c r="D1" s="29"/>
    </row>
    <row r="2" spans="1:4" ht="32.450000000000003" customHeight="1">
      <c r="A2" s="199" t="s">
        <v>1597</v>
      </c>
      <c r="B2" s="199"/>
      <c r="C2" s="199"/>
      <c r="D2" s="199"/>
    </row>
    <row r="3" spans="1:4">
      <c r="A3" s="31"/>
      <c r="B3" s="21"/>
      <c r="C3" s="23"/>
      <c r="D3" s="79" t="s">
        <v>37</v>
      </c>
    </row>
    <row r="4" spans="1:4" ht="27">
      <c r="A4" s="42" t="s">
        <v>140</v>
      </c>
      <c r="B4" s="44" t="s">
        <v>219</v>
      </c>
      <c r="C4" s="44" t="s">
        <v>220</v>
      </c>
      <c r="D4" s="20" t="s">
        <v>221</v>
      </c>
    </row>
    <row r="5" spans="1:4">
      <c r="A5" s="107" t="s">
        <v>411</v>
      </c>
      <c r="B5" s="108"/>
      <c r="C5" s="108"/>
      <c r="D5" s="78"/>
    </row>
    <row r="6" spans="1:4">
      <c r="A6" s="110" t="s">
        <v>413</v>
      </c>
      <c r="B6" s="111">
        <v>5852</v>
      </c>
      <c r="C6" s="112">
        <v>5771</v>
      </c>
      <c r="D6" s="147">
        <f>C6/B6</f>
        <v>0.98619999999999997</v>
      </c>
    </row>
    <row r="7" spans="1:4">
      <c r="A7" s="116" t="s">
        <v>415</v>
      </c>
      <c r="B7" s="117">
        <v>10862</v>
      </c>
      <c r="C7" s="112">
        <v>15777</v>
      </c>
      <c r="D7" s="147">
        <f t="shared" ref="D7:D38" si="0">C7/B7</f>
        <v>1.4524999999999999</v>
      </c>
    </row>
    <row r="8" spans="1:4">
      <c r="A8" s="116" t="s">
        <v>417</v>
      </c>
      <c r="B8" s="117">
        <v>12674</v>
      </c>
      <c r="C8" s="112">
        <v>11935</v>
      </c>
      <c r="D8" s="147">
        <f t="shared" si="0"/>
        <v>0.94169999999999998</v>
      </c>
    </row>
    <row r="9" spans="1:4">
      <c r="A9" s="116" t="s">
        <v>419</v>
      </c>
      <c r="B9" s="119">
        <v>527</v>
      </c>
      <c r="C9" s="112">
        <v>532</v>
      </c>
      <c r="D9" s="147">
        <f t="shared" si="0"/>
        <v>1.0095000000000001</v>
      </c>
    </row>
    <row r="10" spans="1:4">
      <c r="A10" s="116" t="s">
        <v>420</v>
      </c>
      <c r="B10" s="111">
        <v>655</v>
      </c>
      <c r="C10" s="112">
        <v>560</v>
      </c>
      <c r="D10" s="147">
        <f t="shared" si="0"/>
        <v>0.85499999999999998</v>
      </c>
    </row>
    <row r="11" spans="1:4">
      <c r="A11" s="116" t="s">
        <v>422</v>
      </c>
      <c r="B11" s="112">
        <f>SUM(B6:B10)</f>
        <v>30570</v>
      </c>
      <c r="C11" s="112">
        <f>SUM(C6:C10)</f>
        <v>34575</v>
      </c>
      <c r="D11" s="147">
        <f t="shared" si="0"/>
        <v>1.131</v>
      </c>
    </row>
    <row r="12" spans="1:4">
      <c r="A12" s="122" t="s">
        <v>424</v>
      </c>
      <c r="B12" s="112">
        <v>40652</v>
      </c>
      <c r="C12" s="112">
        <v>39191</v>
      </c>
      <c r="D12" s="147">
        <f t="shared" si="0"/>
        <v>0.96409999999999996</v>
      </c>
    </row>
    <row r="13" spans="1:4">
      <c r="A13" s="123" t="s">
        <v>426</v>
      </c>
      <c r="B13" s="112">
        <f>SUM(B11:B12)</f>
        <v>71222</v>
      </c>
      <c r="C13" s="112">
        <f>SUM(C11:C12)</f>
        <v>73766</v>
      </c>
      <c r="D13" s="147">
        <f t="shared" si="0"/>
        <v>1.0357000000000001</v>
      </c>
    </row>
    <row r="14" spans="1:4">
      <c r="A14" s="107" t="s">
        <v>428</v>
      </c>
      <c r="B14" s="124"/>
      <c r="C14" s="124"/>
      <c r="D14" s="147"/>
    </row>
    <row r="15" spans="1:4">
      <c r="A15" s="110" t="s">
        <v>413</v>
      </c>
      <c r="B15" s="111">
        <v>12960</v>
      </c>
      <c r="C15" s="112">
        <v>12948</v>
      </c>
      <c r="D15" s="147">
        <f t="shared" si="0"/>
        <v>0.99909999999999999</v>
      </c>
    </row>
    <row r="16" spans="1:4">
      <c r="A16" s="116" t="s">
        <v>415</v>
      </c>
      <c r="B16" s="117">
        <v>23544</v>
      </c>
      <c r="C16" s="112">
        <v>23053</v>
      </c>
      <c r="D16" s="147">
        <f t="shared" si="0"/>
        <v>0.97909999999999997</v>
      </c>
    </row>
    <row r="17" spans="1:4">
      <c r="A17" s="116" t="s">
        <v>417</v>
      </c>
      <c r="B17" s="117">
        <v>22896</v>
      </c>
      <c r="C17" s="112">
        <v>23263</v>
      </c>
      <c r="D17" s="147">
        <f t="shared" si="0"/>
        <v>1.016</v>
      </c>
    </row>
    <row r="18" spans="1:4">
      <c r="A18" s="122" t="s">
        <v>433</v>
      </c>
      <c r="B18" s="111">
        <v>330</v>
      </c>
      <c r="C18" s="112">
        <v>704</v>
      </c>
      <c r="D18" s="147">
        <f t="shared" si="0"/>
        <v>2.1333000000000002</v>
      </c>
    </row>
    <row r="19" spans="1:4">
      <c r="A19" s="116" t="s">
        <v>422</v>
      </c>
      <c r="B19" s="112">
        <f>SUM(B15:B18)</f>
        <v>59730</v>
      </c>
      <c r="C19" s="112">
        <f>SUM(C15:C18)</f>
        <v>59968</v>
      </c>
      <c r="D19" s="147">
        <f t="shared" si="0"/>
        <v>1.004</v>
      </c>
    </row>
    <row r="20" spans="1:4">
      <c r="A20" s="122" t="s">
        <v>424</v>
      </c>
      <c r="B20" s="125">
        <v>30154</v>
      </c>
      <c r="C20" s="112">
        <v>19835</v>
      </c>
      <c r="D20" s="147">
        <f t="shared" si="0"/>
        <v>0.65780000000000005</v>
      </c>
    </row>
    <row r="21" spans="1:4">
      <c r="A21" s="123" t="s">
        <v>427</v>
      </c>
      <c r="B21" s="112">
        <f>SUM(B19:B20)</f>
        <v>89884</v>
      </c>
      <c r="C21" s="112">
        <f>C19+C20</f>
        <v>79803</v>
      </c>
      <c r="D21" s="147">
        <f t="shared" si="0"/>
        <v>0.88780000000000003</v>
      </c>
    </row>
    <row r="22" spans="1:4">
      <c r="A22" s="126" t="s">
        <v>434</v>
      </c>
      <c r="B22" s="124"/>
      <c r="C22" s="124"/>
      <c r="D22" s="147"/>
    </row>
    <row r="23" spans="1:4">
      <c r="A23" s="110" t="s">
        <v>413</v>
      </c>
      <c r="B23" s="111">
        <v>1113</v>
      </c>
      <c r="C23" s="112">
        <v>1500</v>
      </c>
      <c r="D23" s="147">
        <f t="shared" si="0"/>
        <v>1.3476999999999999</v>
      </c>
    </row>
    <row r="24" spans="1:4">
      <c r="A24" s="116" t="s">
        <v>415</v>
      </c>
      <c r="B24" s="117">
        <v>2103</v>
      </c>
      <c r="C24" s="112">
        <v>1153</v>
      </c>
      <c r="D24" s="147">
        <f t="shared" si="0"/>
        <v>0.54830000000000001</v>
      </c>
    </row>
    <row r="25" spans="1:4">
      <c r="A25" s="116" t="s">
        <v>417</v>
      </c>
      <c r="B25" s="117">
        <v>2045</v>
      </c>
      <c r="C25" s="112">
        <v>2155</v>
      </c>
      <c r="D25" s="147">
        <f t="shared" si="0"/>
        <v>1.0538000000000001</v>
      </c>
    </row>
    <row r="26" spans="1:4">
      <c r="A26" s="116" t="s">
        <v>419</v>
      </c>
      <c r="B26" s="111">
        <v>23</v>
      </c>
      <c r="C26" s="112">
        <v>36</v>
      </c>
      <c r="D26" s="147">
        <f t="shared" si="0"/>
        <v>1.5651999999999999</v>
      </c>
    </row>
    <row r="27" spans="1:4">
      <c r="A27" s="116" t="s">
        <v>422</v>
      </c>
      <c r="B27" s="112">
        <f>SUM(B23:B26)</f>
        <v>5284</v>
      </c>
      <c r="C27" s="112">
        <f>C23+C24+C25+C26</f>
        <v>4844</v>
      </c>
      <c r="D27" s="147">
        <f t="shared" si="0"/>
        <v>0.91669999999999996</v>
      </c>
    </row>
    <row r="28" spans="1:4">
      <c r="A28" s="122" t="s">
        <v>424</v>
      </c>
      <c r="B28" s="125">
        <v>2355</v>
      </c>
      <c r="C28" s="112">
        <v>3631</v>
      </c>
      <c r="D28" s="147">
        <f t="shared" si="0"/>
        <v>1.5418000000000001</v>
      </c>
    </row>
    <row r="29" spans="1:4">
      <c r="A29" s="123" t="s">
        <v>427</v>
      </c>
      <c r="B29" s="112">
        <f>SUM(B27:B28)</f>
        <v>7639</v>
      </c>
      <c r="C29" s="112">
        <f>C27+C28</f>
        <v>8475</v>
      </c>
      <c r="D29" s="147">
        <f t="shared" si="0"/>
        <v>1.1093999999999999</v>
      </c>
    </row>
    <row r="30" spans="1:4">
      <c r="A30" s="127" t="s">
        <v>436</v>
      </c>
      <c r="B30" s="128"/>
      <c r="C30" s="108"/>
      <c r="D30" s="147"/>
    </row>
    <row r="31" spans="1:4">
      <c r="A31" s="130" t="s">
        <v>438</v>
      </c>
      <c r="B31" s="111">
        <v>47089</v>
      </c>
      <c r="C31" s="112">
        <v>38948</v>
      </c>
      <c r="D31" s="147">
        <f t="shared" si="0"/>
        <v>0.82709999999999995</v>
      </c>
    </row>
    <row r="32" spans="1:4">
      <c r="A32" s="122" t="s">
        <v>415</v>
      </c>
      <c r="B32" s="117">
        <v>17717</v>
      </c>
      <c r="C32" s="112">
        <v>21000</v>
      </c>
      <c r="D32" s="147">
        <f t="shared" si="0"/>
        <v>1.1853</v>
      </c>
    </row>
    <row r="33" spans="1:4">
      <c r="A33" s="122" t="s">
        <v>440</v>
      </c>
      <c r="B33" s="117">
        <v>66</v>
      </c>
      <c r="C33" s="112">
        <v>460</v>
      </c>
      <c r="D33" s="147">
        <f t="shared" si="0"/>
        <v>6.9696999999999996</v>
      </c>
    </row>
    <row r="34" spans="1:4">
      <c r="A34" s="122" t="s">
        <v>441</v>
      </c>
      <c r="B34" s="111">
        <v>294</v>
      </c>
      <c r="C34" s="112">
        <v>103</v>
      </c>
      <c r="D34" s="147">
        <f t="shared" si="0"/>
        <v>0.3503</v>
      </c>
    </row>
    <row r="35" spans="1:4">
      <c r="A35" s="113" t="s">
        <v>422</v>
      </c>
      <c r="B35" s="132">
        <f>SUM(B31:B34)</f>
        <v>65166</v>
      </c>
      <c r="C35" s="132">
        <f>SUM(C31:C34)</f>
        <v>60511</v>
      </c>
      <c r="D35" s="147">
        <f t="shared" si="0"/>
        <v>0.92859999999999998</v>
      </c>
    </row>
    <row r="36" spans="1:4">
      <c r="A36" s="122" t="s">
        <v>424</v>
      </c>
      <c r="B36" s="133"/>
      <c r="C36" s="112">
        <v>22327</v>
      </c>
      <c r="D36" s="147"/>
    </row>
    <row r="37" spans="1:4">
      <c r="A37" s="108" t="s">
        <v>426</v>
      </c>
      <c r="B37" s="134">
        <f>SUM(B35:B36)</f>
        <v>65166</v>
      </c>
      <c r="C37" s="134">
        <f>SUM(C35:C36)</f>
        <v>82838</v>
      </c>
      <c r="D37" s="147">
        <f t="shared" si="0"/>
        <v>1.2712000000000001</v>
      </c>
    </row>
    <row r="38" spans="1:4">
      <c r="A38" s="135" t="s">
        <v>442</v>
      </c>
      <c r="B38" s="104">
        <f>B13+B21+B29+B37</f>
        <v>233911</v>
      </c>
      <c r="C38" s="104">
        <f>C13+C21+C29</f>
        <v>162044</v>
      </c>
      <c r="D38" s="147">
        <f t="shared" si="0"/>
        <v>0.69279999999999997</v>
      </c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topLeftCell="A19" workbookViewId="0">
      <selection activeCell="A2" sqref="A2:D2"/>
    </sheetView>
  </sheetViews>
  <sheetFormatPr defaultRowHeight="14.25"/>
  <cols>
    <col min="1" max="1" width="49.875" customWidth="1"/>
    <col min="2" max="3" width="9.625" customWidth="1"/>
    <col min="4" max="4" width="11.75" customWidth="1"/>
    <col min="5" max="5" width="16.5" customWidth="1"/>
  </cols>
  <sheetData>
    <row r="1" spans="1:4">
      <c r="A1" s="29" t="s">
        <v>269</v>
      </c>
      <c r="B1" s="30"/>
      <c r="C1" s="29"/>
      <c r="D1" s="29"/>
    </row>
    <row r="2" spans="1:4" ht="20.25">
      <c r="A2" s="199" t="s">
        <v>1598</v>
      </c>
      <c r="B2" s="199"/>
      <c r="C2" s="199"/>
      <c r="D2" s="199"/>
    </row>
    <row r="3" spans="1:4">
      <c r="A3" s="31"/>
      <c r="B3" s="21"/>
      <c r="C3" s="23"/>
      <c r="D3" s="24" t="s">
        <v>37</v>
      </c>
    </row>
    <row r="4" spans="1:4" ht="41.45" customHeight="1">
      <c r="A4" s="42" t="s">
        <v>140</v>
      </c>
      <c r="B4" s="44" t="s">
        <v>219</v>
      </c>
      <c r="C4" s="44" t="s">
        <v>220</v>
      </c>
      <c r="D4" s="20" t="s">
        <v>221</v>
      </c>
    </row>
    <row r="5" spans="1:4">
      <c r="A5" s="109" t="s">
        <v>412</v>
      </c>
      <c r="B5" s="52"/>
      <c r="C5" s="52"/>
      <c r="D5" s="80"/>
    </row>
    <row r="6" spans="1:4">
      <c r="A6" s="113" t="s">
        <v>414</v>
      </c>
      <c r="B6" s="114">
        <v>21763</v>
      </c>
      <c r="C6" s="115">
        <v>25005</v>
      </c>
      <c r="D6" s="137">
        <f>C6/B6</f>
        <v>1.149</v>
      </c>
    </row>
    <row r="7" spans="1:4">
      <c r="A7" s="113" t="s">
        <v>416</v>
      </c>
      <c r="B7" s="118">
        <v>432</v>
      </c>
      <c r="C7" s="115">
        <v>489</v>
      </c>
      <c r="D7" s="138">
        <f t="shared" ref="D7:D38" si="0">C7/B7</f>
        <v>1.1318999999999999</v>
      </c>
    </row>
    <row r="8" spans="1:4">
      <c r="A8" s="113" t="s">
        <v>418</v>
      </c>
      <c r="B8" s="115"/>
      <c r="C8" s="115">
        <v>4</v>
      </c>
      <c r="D8" s="139"/>
    </row>
    <row r="9" spans="1:4">
      <c r="A9" s="120"/>
      <c r="B9" s="121"/>
      <c r="C9" s="121"/>
      <c r="D9" s="140"/>
    </row>
    <row r="10" spans="1:4">
      <c r="A10" s="120" t="s">
        <v>421</v>
      </c>
      <c r="B10" s="121">
        <f>SUM(B6:B9)</f>
        <v>22195</v>
      </c>
      <c r="C10" s="121">
        <f>SUM(C6:C9)</f>
        <v>25498</v>
      </c>
      <c r="D10" s="140">
        <f t="shared" si="0"/>
        <v>1.1488</v>
      </c>
    </row>
    <row r="11" spans="1:4">
      <c r="A11" s="120" t="s">
        <v>423</v>
      </c>
      <c r="B11" s="115">
        <f>本级社会保险收入!B11-B10</f>
        <v>8375</v>
      </c>
      <c r="C11" s="115">
        <f>本级社会保险收入!C11-C10</f>
        <v>9077</v>
      </c>
      <c r="D11" s="139">
        <f t="shared" si="0"/>
        <v>1.0838000000000001</v>
      </c>
    </row>
    <row r="12" spans="1:4">
      <c r="A12" s="120" t="s">
        <v>425</v>
      </c>
      <c r="B12" s="115">
        <f>本级社会保险收入!B12+B11</f>
        <v>49027</v>
      </c>
      <c r="C12" s="115">
        <f>C11+本级社会保险收入!C12</f>
        <v>48268</v>
      </c>
      <c r="D12" s="139">
        <f t="shared" si="0"/>
        <v>0.98450000000000004</v>
      </c>
    </row>
    <row r="13" spans="1:4">
      <c r="A13" s="108" t="s">
        <v>427</v>
      </c>
      <c r="B13" s="115">
        <f>B10+B12</f>
        <v>71222</v>
      </c>
      <c r="C13" s="115">
        <f>C10+C12</f>
        <v>73766</v>
      </c>
      <c r="D13" s="139">
        <f t="shared" si="0"/>
        <v>1.0357000000000001</v>
      </c>
    </row>
    <row r="14" spans="1:4">
      <c r="A14" s="109" t="s">
        <v>429</v>
      </c>
      <c r="B14" s="52"/>
      <c r="C14" s="52"/>
      <c r="D14" s="87"/>
    </row>
    <row r="15" spans="1:4">
      <c r="A15" s="113" t="s">
        <v>430</v>
      </c>
      <c r="B15" s="114">
        <v>52560</v>
      </c>
      <c r="C15" s="115">
        <v>51497</v>
      </c>
      <c r="D15" s="137">
        <f t="shared" si="0"/>
        <v>0.9798</v>
      </c>
    </row>
    <row r="16" spans="1:4">
      <c r="A16" s="113" t="s">
        <v>431</v>
      </c>
      <c r="B16" s="118"/>
      <c r="C16" s="115">
        <v>3208</v>
      </c>
      <c r="D16" s="138"/>
    </row>
    <row r="17" spans="1:4">
      <c r="A17" s="113" t="s">
        <v>432</v>
      </c>
      <c r="B17" s="118">
        <v>2970</v>
      </c>
      <c r="C17" s="115">
        <v>2963</v>
      </c>
      <c r="D17" s="138">
        <f t="shared" si="0"/>
        <v>0.99760000000000004</v>
      </c>
    </row>
    <row r="18" spans="1:4">
      <c r="A18" s="120" t="s">
        <v>421</v>
      </c>
      <c r="B18" s="121">
        <f>SUM(B15:B17)</f>
        <v>55530</v>
      </c>
      <c r="C18" s="121">
        <f>SUM(C15:C17)</f>
        <v>57668</v>
      </c>
      <c r="D18" s="137">
        <f t="shared" si="0"/>
        <v>1.0385</v>
      </c>
    </row>
    <row r="19" spans="1:4">
      <c r="A19" s="120" t="s">
        <v>423</v>
      </c>
      <c r="B19" s="115">
        <f>本级社会保险收入!B19-B18</f>
        <v>4200</v>
      </c>
      <c r="C19" s="115">
        <f>本级社会保险收入!C19-C18</f>
        <v>2300</v>
      </c>
      <c r="D19" s="138">
        <f t="shared" si="0"/>
        <v>0.54759999999999998</v>
      </c>
    </row>
    <row r="20" spans="1:4">
      <c r="A20" s="120" t="s">
        <v>425</v>
      </c>
      <c r="B20" s="115">
        <f>本级社会保险收入!B20+B19</f>
        <v>34354</v>
      </c>
      <c r="C20" s="115">
        <f>C19+本级社会保险收入!C20</f>
        <v>22135</v>
      </c>
      <c r="D20" s="139">
        <f t="shared" si="0"/>
        <v>0.64429999999999998</v>
      </c>
    </row>
    <row r="21" spans="1:4">
      <c r="A21" s="108" t="s">
        <v>426</v>
      </c>
      <c r="B21" s="115">
        <f>B18+B20</f>
        <v>89884</v>
      </c>
      <c r="C21" s="115">
        <f>C18+C20</f>
        <v>79803</v>
      </c>
      <c r="D21" s="140">
        <f t="shared" si="0"/>
        <v>0.88780000000000003</v>
      </c>
    </row>
    <row r="22" spans="1:4">
      <c r="A22" s="109" t="s">
        <v>435</v>
      </c>
      <c r="B22" s="52"/>
      <c r="C22" s="52"/>
      <c r="D22" s="140"/>
    </row>
    <row r="23" spans="1:4">
      <c r="A23" s="113" t="s">
        <v>430</v>
      </c>
      <c r="B23" s="114">
        <v>4167</v>
      </c>
      <c r="C23" s="115">
        <v>4601</v>
      </c>
      <c r="D23" s="139">
        <f t="shared" si="0"/>
        <v>1.1042000000000001</v>
      </c>
    </row>
    <row r="24" spans="1:4">
      <c r="A24" s="113" t="s">
        <v>431</v>
      </c>
      <c r="B24" s="118">
        <v>471</v>
      </c>
      <c r="C24" s="115">
        <v>332</v>
      </c>
      <c r="D24" s="139">
        <f t="shared" si="0"/>
        <v>0.70489999999999997</v>
      </c>
    </row>
    <row r="25" spans="1:4">
      <c r="A25" s="113" t="s">
        <v>432</v>
      </c>
      <c r="B25" s="118"/>
      <c r="C25" s="115">
        <v>272</v>
      </c>
      <c r="D25" s="139"/>
    </row>
    <row r="26" spans="1:4">
      <c r="A26" s="120" t="s">
        <v>421</v>
      </c>
      <c r="B26" s="121">
        <f>SUM(B23:B25)</f>
        <v>4638</v>
      </c>
      <c r="C26" s="121">
        <f>C23+C24+C25</f>
        <v>5205</v>
      </c>
      <c r="D26" s="87">
        <f t="shared" si="0"/>
        <v>1.1223000000000001</v>
      </c>
    </row>
    <row r="27" spans="1:4">
      <c r="A27" s="120" t="s">
        <v>423</v>
      </c>
      <c r="B27" s="115">
        <f>本级社会保险收入!B27-B26</f>
        <v>646</v>
      </c>
      <c r="C27" s="115">
        <f>本级社会保险收入!C27-C26</f>
        <v>-361</v>
      </c>
      <c r="D27" s="137">
        <f t="shared" si="0"/>
        <v>-0.55879999999999996</v>
      </c>
    </row>
    <row r="28" spans="1:4">
      <c r="A28" s="120" t="s">
        <v>425</v>
      </c>
      <c r="B28" s="115">
        <f>本级社会保险收入!B28+B27</f>
        <v>3001</v>
      </c>
      <c r="C28" s="115">
        <f>C27+本级社会保险收入!C28</f>
        <v>3270</v>
      </c>
      <c r="D28" s="138">
        <f t="shared" si="0"/>
        <v>1.0895999999999999</v>
      </c>
    </row>
    <row r="29" spans="1:4">
      <c r="A29" s="108" t="s">
        <v>426</v>
      </c>
      <c r="B29" s="115">
        <f>B26+B28</f>
        <v>7639</v>
      </c>
      <c r="C29" s="115">
        <f>C26+C28</f>
        <v>8475</v>
      </c>
      <c r="D29" s="138">
        <f t="shared" si="0"/>
        <v>1.1093999999999999</v>
      </c>
    </row>
    <row r="30" spans="1:4">
      <c r="A30" s="127" t="s">
        <v>437</v>
      </c>
      <c r="B30" s="52"/>
      <c r="C30" s="129"/>
      <c r="D30" s="137"/>
    </row>
    <row r="31" spans="1:4">
      <c r="A31" s="120" t="s">
        <v>439</v>
      </c>
      <c r="B31" s="114">
        <v>44332</v>
      </c>
      <c r="C31" s="129">
        <v>44670</v>
      </c>
      <c r="D31" s="138">
        <f t="shared" si="0"/>
        <v>1.0076000000000001</v>
      </c>
    </row>
    <row r="32" spans="1:4">
      <c r="A32" s="113" t="s">
        <v>416</v>
      </c>
      <c r="B32" s="118"/>
      <c r="C32" s="129"/>
      <c r="D32" s="139"/>
    </row>
    <row r="33" spans="1:4">
      <c r="A33" s="113" t="s">
        <v>418</v>
      </c>
      <c r="B33" s="131">
        <v>348</v>
      </c>
      <c r="C33" s="129">
        <v>89</v>
      </c>
      <c r="D33" s="140">
        <f t="shared" si="0"/>
        <v>0.25569999999999998</v>
      </c>
    </row>
    <row r="34" spans="1:4">
      <c r="A34" s="120" t="s">
        <v>421</v>
      </c>
      <c r="B34" s="121">
        <f>SUM(B31:B33)</f>
        <v>44680</v>
      </c>
      <c r="C34" s="121">
        <f>SUM(C31:C33)</f>
        <v>44759</v>
      </c>
      <c r="D34" s="140">
        <f t="shared" si="0"/>
        <v>1.0018</v>
      </c>
    </row>
    <row r="35" spans="1:4">
      <c r="A35" s="120" t="s">
        <v>423</v>
      </c>
      <c r="B35" s="115">
        <f>本级社会保险收入!B35-B34</f>
        <v>20486</v>
      </c>
      <c r="C35" s="115">
        <f>本级社会保险收入!C35-C34</f>
        <v>15752</v>
      </c>
      <c r="D35" s="139">
        <f t="shared" si="0"/>
        <v>0.76890000000000003</v>
      </c>
    </row>
    <row r="36" spans="1:4">
      <c r="A36" s="120" t="s">
        <v>425</v>
      </c>
      <c r="B36" s="115">
        <f>本级社会保险收入!B36+B35</f>
        <v>20486</v>
      </c>
      <c r="C36" s="115">
        <f>本级社会保险收入!C36+C35</f>
        <v>38079</v>
      </c>
      <c r="D36" s="139">
        <f t="shared" si="0"/>
        <v>1.8588</v>
      </c>
    </row>
    <row r="37" spans="1:4">
      <c r="A37" s="108" t="s">
        <v>427</v>
      </c>
      <c r="B37" s="115">
        <f>B34+B36</f>
        <v>65166</v>
      </c>
      <c r="C37" s="115">
        <f>C34+C36</f>
        <v>82838</v>
      </c>
      <c r="D37" s="139">
        <f t="shared" si="0"/>
        <v>1.2712000000000001</v>
      </c>
    </row>
    <row r="38" spans="1:4">
      <c r="A38" s="136" t="s">
        <v>443</v>
      </c>
      <c r="B38" s="104">
        <f>B13+B21+B29+B37</f>
        <v>233911</v>
      </c>
      <c r="C38" s="104">
        <f>C13+C21+C29</f>
        <v>162044</v>
      </c>
      <c r="D38" s="87">
        <f t="shared" si="0"/>
        <v>0.69279999999999997</v>
      </c>
    </row>
  </sheetData>
  <mergeCells count="1">
    <mergeCell ref="A2:D2"/>
  </mergeCells>
  <phoneticPr fontId="8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20</vt:i4>
      </vt:variant>
    </vt:vector>
  </HeadingPairs>
  <TitlesOfParts>
    <vt:vector size="42" baseType="lpstr">
      <vt:lpstr>全市一般预算收入</vt:lpstr>
      <vt:lpstr>全市一般预算支出</vt:lpstr>
      <vt:lpstr>全市一般预算本级收入</vt:lpstr>
      <vt:lpstr>全市本级支出</vt:lpstr>
      <vt:lpstr>本级支出明细</vt:lpstr>
      <vt:lpstr>一般公共预算本级支出决算经济分类</vt:lpstr>
      <vt:lpstr>一般公共预算本级基本支出</vt:lpstr>
      <vt:lpstr>对下税收返还和转移支付</vt:lpstr>
      <vt:lpstr>一般公共预算“三公”经费</vt:lpstr>
      <vt:lpstr>全市政府性基金收入</vt:lpstr>
      <vt:lpstr>全市政府性基金支出</vt:lpstr>
      <vt:lpstr>本级基金收入数</vt:lpstr>
      <vt:lpstr>政府性基金本级支出</vt:lpstr>
      <vt:lpstr>政府性基金转移支付</vt:lpstr>
      <vt:lpstr>2016年度国有资本经营收入决算表</vt:lpstr>
      <vt:lpstr>2016年度国有资本经营支出决算表</vt:lpstr>
      <vt:lpstr>本级国有资本经营收入</vt:lpstr>
      <vt:lpstr>本级国有资本经营支出</vt:lpstr>
      <vt:lpstr>2016年度社保收入</vt:lpstr>
      <vt:lpstr>社保支出</vt:lpstr>
      <vt:lpstr>本级社会保险收入</vt:lpstr>
      <vt:lpstr>本级保险支出</vt:lpstr>
      <vt:lpstr>'2016年度国有资本经营收入决算表'!Print_Titles</vt:lpstr>
      <vt:lpstr>'2016年度国有资本经营支出决算表'!Print_Titles</vt:lpstr>
      <vt:lpstr>'2016年度社保收入'!Print_Titles</vt:lpstr>
      <vt:lpstr>本级保险支出!Print_Titles</vt:lpstr>
      <vt:lpstr>本级国有资本经营收入!Print_Titles</vt:lpstr>
      <vt:lpstr>本级国有资本经营支出!Print_Titles</vt:lpstr>
      <vt:lpstr>本级基金收入数!Print_Titles</vt:lpstr>
      <vt:lpstr>本级社会保险收入!Print_Titles</vt:lpstr>
      <vt:lpstr>对下税收返还和转移支付!Print_Titles</vt:lpstr>
      <vt:lpstr>全市本级支出!Print_Titles</vt:lpstr>
      <vt:lpstr>全市一般预算本级收入!Print_Titles</vt:lpstr>
      <vt:lpstr>全市一般预算支出!Print_Titles</vt:lpstr>
      <vt:lpstr>全市政府性基金收入!Print_Titles</vt:lpstr>
      <vt:lpstr>全市政府性基金支出!Print_Titles</vt:lpstr>
      <vt:lpstr>社保支出!Print_Titles</vt:lpstr>
      <vt:lpstr>一般公共预算“三公”经费!Print_Titles</vt:lpstr>
      <vt:lpstr>一般公共预算本级基本支出!Print_Titles</vt:lpstr>
      <vt:lpstr>一般公共预算本级支出决算经济分类!Print_Titles</vt:lpstr>
      <vt:lpstr>政府性基金本级支出!Print_Titles</vt:lpstr>
      <vt:lpstr>政府性基金转移支付!Print_Titles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郑海/郑海</cp:lastModifiedBy>
  <cp:lastPrinted>2017-06-22T02:39:20Z</cp:lastPrinted>
  <dcterms:created xsi:type="dcterms:W3CDTF">2008-01-10T09:59:00Z</dcterms:created>
  <dcterms:modified xsi:type="dcterms:W3CDTF">2017-09-28T02:58:24Z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