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805"/>
  </bookViews>
  <sheets>
    <sheet name="Sheet1" sheetId="1" r:id="rId1"/>
  </sheets>
  <externalReferences>
    <externalReference r:id="rId2"/>
  </externalReferences>
  <definedNames>
    <definedName name="_xlnm.Print_Titles" localSheetId="0">Sheet1!$4:$6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<sst xmlns="http://schemas.openxmlformats.org/spreadsheetml/2006/main" count="132" uniqueCount="132">
  <si>
    <t>附件</t>
  </si>
  <si>
    <t>2023年秋季学期义务教育家庭经济困难学生
生活补助（含中央直达资金）安排表</t>
  </si>
  <si>
    <t>单位：人、元</t>
  </si>
  <si>
    <t>序号</t>
  </si>
  <si>
    <t>学校名称</t>
  </si>
  <si>
    <t>义务教育家庭经济困难学生</t>
  </si>
  <si>
    <t>家庭经济困难学生生活补助</t>
  </si>
  <si>
    <t>合计</t>
  </si>
  <si>
    <t>初中</t>
  </si>
  <si>
    <t>小学</t>
  </si>
  <si>
    <t>寄宿生
（625元）</t>
  </si>
  <si>
    <t>非寄宿生（312.5元）</t>
  </si>
  <si>
    <t>寄宿生
（500元）</t>
  </si>
  <si>
    <t>非寄宿生
（250元）</t>
  </si>
  <si>
    <t>总   计</t>
  </si>
  <si>
    <t>公办合计</t>
  </si>
  <si>
    <t>福建省福清第一中学</t>
  </si>
  <si>
    <t>福建省福清华侨中学</t>
  </si>
  <si>
    <t>福清第二中学</t>
  </si>
  <si>
    <t>福清融城中学</t>
  </si>
  <si>
    <t>福清元洪高级中学</t>
  </si>
  <si>
    <t>福建师范大学附属福清德旺中学</t>
  </si>
  <si>
    <t>福清康辉中学</t>
  </si>
  <si>
    <t>福清市宏路中学</t>
  </si>
  <si>
    <t>福清洪宽中学</t>
  </si>
  <si>
    <t>福清东张中学</t>
  </si>
  <si>
    <t>福清虞阳中学</t>
  </si>
  <si>
    <t>福清海口中学</t>
  </si>
  <si>
    <t>福清元载中学</t>
  </si>
  <si>
    <t>福清龙西中学</t>
  </si>
  <si>
    <t>福清三山中学</t>
  </si>
  <si>
    <t>福清港头中学</t>
  </si>
  <si>
    <t>福清江兜华侨中学</t>
  </si>
  <si>
    <t>福清江阴中学</t>
  </si>
  <si>
    <t>福清市滨江初级中学</t>
  </si>
  <si>
    <t>福建技术师范学院附属中学</t>
  </si>
  <si>
    <t>福清市里美初级中学</t>
  </si>
  <si>
    <t>福清市柏仙初级中学</t>
  </si>
  <si>
    <t>福清市北亭初级中学</t>
  </si>
  <si>
    <t>福清姚世雄中学</t>
  </si>
  <si>
    <t>福清良镇中学</t>
  </si>
  <si>
    <t>福清市一都初级中学</t>
  </si>
  <si>
    <t>福清市民乐初级中学</t>
  </si>
  <si>
    <t>福清市梧瑞初级中学</t>
  </si>
  <si>
    <t>福清上迳融侨中学</t>
  </si>
  <si>
    <t>福清市梧岗初级中学</t>
  </si>
  <si>
    <t>福清市高厝初级中学</t>
  </si>
  <si>
    <t>福清市玉南初级中学</t>
  </si>
  <si>
    <t>福清市高岭初级中学</t>
  </si>
  <si>
    <t>福清元樵中学</t>
  </si>
  <si>
    <t>福清市城头初级中学</t>
  </si>
  <si>
    <t>福清市城兴初级中学</t>
  </si>
  <si>
    <t>福清市五龙初级中学</t>
  </si>
  <si>
    <t>福清市新楼初级中学</t>
  </si>
  <si>
    <t>福清市龙田初级中学</t>
  </si>
  <si>
    <t>福清第三中学第二校区</t>
  </si>
  <si>
    <t>福清市上苍初级中学</t>
  </si>
  <si>
    <t>福清市西亭初级中学</t>
  </si>
  <si>
    <t>福清市江镜初级中学</t>
  </si>
  <si>
    <t>福清市南宵初级中学</t>
  </si>
  <si>
    <t>福清市临江初级中学</t>
  </si>
  <si>
    <t>福清市林厝初级中学</t>
  </si>
  <si>
    <t>福清市占阳华侨初级中学</t>
  </si>
  <si>
    <t>福清市芦华初级中学</t>
  </si>
  <si>
    <t>福清市锦江初级中学</t>
  </si>
  <si>
    <t>福清市海瑶初级中学</t>
  </si>
  <si>
    <t>福清市华南初级中学</t>
  </si>
  <si>
    <t>福清市侨心初级中学</t>
  </si>
  <si>
    <t>福清市瑟江初级中学</t>
  </si>
  <si>
    <t>福清市嘉儒初级中学</t>
  </si>
  <si>
    <t>福清市高山育才中学</t>
  </si>
  <si>
    <t>福清市沙埔初级中学</t>
  </si>
  <si>
    <t>福清市天恩学校</t>
  </si>
  <si>
    <t>福清市六一初级中学</t>
  </si>
  <si>
    <t>福清市东瀚初级中学</t>
  </si>
  <si>
    <t>福清市祖钦中学</t>
  </si>
  <si>
    <t>福清第一中学观溪校区</t>
  </si>
  <si>
    <t>福清市实验小学</t>
  </si>
  <si>
    <t>福清市城关小学</t>
  </si>
  <si>
    <t>福清元洪师范学校附属小学</t>
  </si>
  <si>
    <t>福清市瑞亭小学</t>
  </si>
  <si>
    <t>福清市融西小学</t>
  </si>
  <si>
    <t>福清市滨江小学</t>
  </si>
  <si>
    <t>福清市崇文小学</t>
  </si>
  <si>
    <t>福清市教师进修学校附属小学</t>
  </si>
  <si>
    <t>福清市行知小学</t>
  </si>
  <si>
    <t>福清市元载小学</t>
  </si>
  <si>
    <t>福清市百合小学</t>
  </si>
  <si>
    <t>福清市融侨小学</t>
  </si>
  <si>
    <t>福建技术师范学院附属小学</t>
  </si>
  <si>
    <t>福清市滨江小学霞盛校区</t>
  </si>
  <si>
    <t>福清市实验小学虎溪校区</t>
  </si>
  <si>
    <t>福清市滨江小学观溪校区</t>
  </si>
  <si>
    <t>福清市城关小学第四校区</t>
  </si>
  <si>
    <t>福清市玉屏中心小学</t>
  </si>
  <si>
    <t>福清市龙江中心小学</t>
  </si>
  <si>
    <t>福清市龙山中心小学</t>
  </si>
  <si>
    <t>福清市音西中心小学</t>
  </si>
  <si>
    <t>福清市北亭中心小学</t>
  </si>
  <si>
    <t>福清市宏路中心小学</t>
  </si>
  <si>
    <t>福清市石竹中心小学</t>
  </si>
  <si>
    <t>福清市镜洋中心小学</t>
  </si>
  <si>
    <t>福清市东张中心小学</t>
  </si>
  <si>
    <t>福清市一都中心小学</t>
  </si>
  <si>
    <t>福清市渔溪中心小学</t>
  </si>
  <si>
    <t>福清市上迳中心小学</t>
  </si>
  <si>
    <t>福清市占泽中心小学</t>
  </si>
  <si>
    <t>福清市高岭中心小学</t>
  </si>
  <si>
    <r>
      <rPr>
        <sz val="12"/>
        <rFont val="仿宋_GB2312"/>
        <charset val="134"/>
      </rPr>
      <t>福清市</t>
    </r>
    <r>
      <rPr>
        <sz val="12"/>
        <rFont val="宋体"/>
        <charset val="134"/>
      </rPr>
      <t>硋</t>
    </r>
    <r>
      <rPr>
        <sz val="12"/>
        <rFont val="仿宋_GB2312"/>
        <charset val="134"/>
      </rPr>
      <t>灶中心小学</t>
    </r>
  </si>
  <si>
    <t>福清市海口中心小学</t>
  </si>
  <si>
    <t>福清市岑兜中心小学</t>
  </si>
  <si>
    <t>福清市城头中心小学</t>
  </si>
  <si>
    <t>福清市龙田中心小学</t>
  </si>
  <si>
    <t>福清市前林中心小学</t>
  </si>
  <si>
    <t>福清市江镜中心小学</t>
  </si>
  <si>
    <t>福清市临江中心小学</t>
  </si>
  <si>
    <t>福清市港头中心小学</t>
  </si>
  <si>
    <t>福清市占阳中心小学</t>
  </si>
  <si>
    <t>福清市三山中心小学</t>
  </si>
  <si>
    <t>福清市海瑶中心小学</t>
  </si>
  <si>
    <t>福清市虎邱中心小学</t>
  </si>
  <si>
    <t>福清市高山中心小学</t>
  </si>
  <si>
    <t>福清市六一中心小学</t>
  </si>
  <si>
    <t>福清市东瀚中心小学</t>
  </si>
  <si>
    <t>民办合计</t>
  </si>
  <si>
    <t>福清京师学校</t>
  </si>
  <si>
    <t>福清红博学校</t>
  </si>
  <si>
    <t>福清玉融学校</t>
  </si>
  <si>
    <t>福州市书生实验学校</t>
  </si>
  <si>
    <t>福清西山学校</t>
  </si>
  <si>
    <t>福清文光学校</t>
  </si>
  <si>
    <t>福清市玉融初级中学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</si>
</sst>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8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融教(2009)16号附件 2 3" xfId="49"/>
    <cellStyle name="常规 27" xfId="50"/>
    <cellStyle name="常规_融教(2009)16号附件 2" xfId="51"/>
    <cellStyle name="常规 2" xfId="52"/>
    <cellStyle name="常规_融教(2009)16号附件" xfId="53"/>
    <cellStyle name="常规 15" xfId="5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Sheet3"/>
    </sheetNames>
    <sheetDataSet>
      <sheetData sheetId="0"/>
      <sheetData sheetId="1">
        <row r="2">
          <cell r="B2" t="str">
            <v>福清市实验小学</v>
          </cell>
          <cell r="C2">
            <v>10</v>
          </cell>
        </row>
        <row r="3">
          <cell r="B3" t="str">
            <v>福清市城关小学</v>
          </cell>
          <cell r="C3">
            <v>6</v>
          </cell>
        </row>
        <row r="4">
          <cell r="B4" t="str">
            <v>福清元洪师范学校附属小学</v>
          </cell>
          <cell r="C4">
            <v>16</v>
          </cell>
        </row>
        <row r="5">
          <cell r="B5" t="str">
            <v>福清市滨江小学</v>
          </cell>
          <cell r="C5">
            <v>5</v>
          </cell>
        </row>
        <row r="6">
          <cell r="B6" t="str">
            <v>福清市瑞亭小学</v>
          </cell>
          <cell r="C6">
            <v>34</v>
          </cell>
        </row>
        <row r="7">
          <cell r="B7" t="str">
            <v>福清市融西小学</v>
          </cell>
          <cell r="C7">
            <v>22</v>
          </cell>
        </row>
        <row r="8">
          <cell r="B8" t="str">
            <v>福清市百合小学</v>
          </cell>
          <cell r="C8">
            <v>5</v>
          </cell>
        </row>
        <row r="9">
          <cell r="B9" t="str">
            <v>福清市崇文小学</v>
          </cell>
          <cell r="C9">
            <v>39</v>
          </cell>
        </row>
        <row r="10">
          <cell r="B10" t="str">
            <v>福清市行知小学</v>
          </cell>
          <cell r="C10">
            <v>12</v>
          </cell>
        </row>
        <row r="11">
          <cell r="B11" t="str">
            <v>福清市教师进修学校附属小学</v>
          </cell>
          <cell r="C11">
            <v>11</v>
          </cell>
        </row>
        <row r="12">
          <cell r="B12" t="str">
            <v>福建技术师范学院附属小学</v>
          </cell>
          <cell r="C12">
            <v>27</v>
          </cell>
        </row>
        <row r="13">
          <cell r="B13" t="str">
            <v>福清市融侨小学</v>
          </cell>
          <cell r="C13">
            <v>28</v>
          </cell>
        </row>
        <row r="14">
          <cell r="B14" t="str">
            <v>福清市元载小学</v>
          </cell>
          <cell r="C14">
            <v>13</v>
          </cell>
        </row>
        <row r="15">
          <cell r="B15" t="str">
            <v>福清市玉屏中心小学</v>
          </cell>
          <cell r="C15">
            <v>30</v>
          </cell>
        </row>
        <row r="16">
          <cell r="B16" t="str">
            <v>福清市音西中心小学</v>
          </cell>
          <cell r="C16">
            <v>59</v>
          </cell>
        </row>
        <row r="17">
          <cell r="B17" t="str">
            <v>福清市龙山中心小学</v>
          </cell>
          <cell r="C17">
            <v>44</v>
          </cell>
        </row>
        <row r="18">
          <cell r="B18" t="str">
            <v>福清市龙江中心小学</v>
          </cell>
          <cell r="C18">
            <v>49</v>
          </cell>
        </row>
        <row r="19">
          <cell r="B19" t="str">
            <v>福清市宏路中心小学</v>
          </cell>
          <cell r="C19">
            <v>51</v>
          </cell>
        </row>
        <row r="20">
          <cell r="B20" t="str">
            <v>福清市石竹中心小学</v>
          </cell>
          <cell r="C20">
            <v>49</v>
          </cell>
        </row>
        <row r="21">
          <cell r="B21" t="str">
            <v>福清市北亭中心小学</v>
          </cell>
          <cell r="C21">
            <v>103</v>
          </cell>
        </row>
        <row r="22">
          <cell r="B22" t="str">
            <v>福清市海口中心小学</v>
          </cell>
          <cell r="C22">
            <v>36</v>
          </cell>
        </row>
        <row r="23">
          <cell r="B23" t="str">
            <v>福清市岑兜中心小学</v>
          </cell>
          <cell r="C23">
            <v>36</v>
          </cell>
        </row>
        <row r="24">
          <cell r="B24" t="str">
            <v>福清市城头中心小学</v>
          </cell>
          <cell r="C24">
            <v>91</v>
          </cell>
        </row>
        <row r="25">
          <cell r="B25" t="str">
            <v>福清市南岭中心小学</v>
          </cell>
          <cell r="C25">
            <v>0</v>
          </cell>
        </row>
        <row r="26">
          <cell r="B26" t="str">
            <v>福清市龙田中心小学</v>
          </cell>
          <cell r="C26">
            <v>118</v>
          </cell>
        </row>
        <row r="27">
          <cell r="B27" t="str">
            <v>福清市前林中心小学</v>
          </cell>
          <cell r="C27">
            <v>41</v>
          </cell>
        </row>
        <row r="28">
          <cell r="B28" t="str">
            <v>福清市江镜中心小学</v>
          </cell>
          <cell r="C28">
            <v>48</v>
          </cell>
        </row>
        <row r="29">
          <cell r="B29" t="str">
            <v>福清市临江中心小学</v>
          </cell>
          <cell r="C29">
            <v>28</v>
          </cell>
        </row>
        <row r="30">
          <cell r="B30" t="str">
            <v>福清市港头中心小学</v>
          </cell>
          <cell r="C30">
            <v>54</v>
          </cell>
        </row>
        <row r="31">
          <cell r="B31" t="str">
            <v>福清市占阳中心小学</v>
          </cell>
          <cell r="C31">
            <v>33</v>
          </cell>
        </row>
        <row r="32">
          <cell r="B32" t="str">
            <v>福清市高山中心小学</v>
          </cell>
          <cell r="C32">
            <v>52</v>
          </cell>
        </row>
        <row r="33">
          <cell r="B33" t="str">
            <v>福清市六一中心小学</v>
          </cell>
          <cell r="C33">
            <v>47</v>
          </cell>
        </row>
        <row r="34">
          <cell r="B34" t="str">
            <v>福清市三山中心小学</v>
          </cell>
          <cell r="C34">
            <v>55</v>
          </cell>
        </row>
        <row r="35">
          <cell r="B35" t="str">
            <v>福清市海瑶中心小学</v>
          </cell>
          <cell r="C35">
            <v>37</v>
          </cell>
        </row>
        <row r="36">
          <cell r="B36" t="str">
            <v>福清市虎邱中心小学</v>
          </cell>
          <cell r="C36">
            <v>47</v>
          </cell>
        </row>
        <row r="37">
          <cell r="B37" t="str">
            <v>福清市东瀚中心小学</v>
          </cell>
          <cell r="C37">
            <v>33</v>
          </cell>
        </row>
        <row r="38">
          <cell r="B38" t="str">
            <v>福清市渔溪中心小学</v>
          </cell>
          <cell r="C38">
            <v>57</v>
          </cell>
        </row>
        <row r="39">
          <cell r="B39" t="str">
            <v>福清市上迳中心小学</v>
          </cell>
          <cell r="C39">
            <v>48</v>
          </cell>
        </row>
        <row r="40">
          <cell r="B40" t="str">
            <v>福清市硋灶中心小学</v>
          </cell>
          <cell r="C40">
            <v>13</v>
          </cell>
        </row>
        <row r="41">
          <cell r="B41" t="str">
            <v>福清市占泽中心小学</v>
          </cell>
          <cell r="C41">
            <v>75</v>
          </cell>
        </row>
        <row r="42">
          <cell r="B42" t="str">
            <v>福清市高岭中心小学</v>
          </cell>
          <cell r="C42">
            <v>18</v>
          </cell>
        </row>
        <row r="43">
          <cell r="B43" t="str">
            <v>福清市东张中心小学</v>
          </cell>
          <cell r="C43">
            <v>23</v>
          </cell>
        </row>
        <row r="44">
          <cell r="B44" t="str">
            <v>福清市镜洋中心小学</v>
          </cell>
          <cell r="C44">
            <v>64</v>
          </cell>
        </row>
        <row r="45">
          <cell r="B45" t="str">
            <v>福清市一都中心小学</v>
          </cell>
          <cell r="C45">
            <v>22</v>
          </cell>
        </row>
        <row r="46">
          <cell r="B46" t="str">
            <v>福清市城关小学第四校区</v>
          </cell>
          <cell r="C46">
            <v>6</v>
          </cell>
        </row>
        <row r="47">
          <cell r="B47" t="str">
            <v>福清京师学校</v>
          </cell>
          <cell r="C47">
            <v>0</v>
          </cell>
          <cell r="D47">
            <v>3</v>
          </cell>
        </row>
        <row r="48">
          <cell r="B48" t="str">
            <v>福清红博学校</v>
          </cell>
          <cell r="C48">
            <v>0</v>
          </cell>
          <cell r="D48">
            <v>6</v>
          </cell>
        </row>
        <row r="49">
          <cell r="B49" t="str">
            <v>福清玉融学校</v>
          </cell>
          <cell r="C49">
            <v>1</v>
          </cell>
          <cell r="D49">
            <v>1</v>
          </cell>
        </row>
        <row r="50">
          <cell r="B50" t="str">
            <v>福州市书生实验学校</v>
          </cell>
          <cell r="C50">
            <v>0</v>
          </cell>
          <cell r="D50">
            <v>2</v>
          </cell>
        </row>
        <row r="51">
          <cell r="B51" t="str">
            <v>福清市天恩学校</v>
          </cell>
          <cell r="C51">
            <v>5</v>
          </cell>
        </row>
        <row r="52">
          <cell r="B52" t="str">
            <v>福清文光学校</v>
          </cell>
          <cell r="C52">
            <v>5</v>
          </cell>
        </row>
        <row r="53">
          <cell r="B53" t="str">
            <v>福清西山学校</v>
          </cell>
          <cell r="C53">
            <v>0</v>
          </cell>
          <cell r="D53">
            <v>43</v>
          </cell>
        </row>
        <row r="54">
          <cell r="B54" t="str">
            <v>福清市滨江小学霞盛校区</v>
          </cell>
          <cell r="C54">
            <v>2</v>
          </cell>
        </row>
        <row r="55">
          <cell r="B55" t="str">
            <v>福清市滨江小学观溪校区</v>
          </cell>
          <cell r="C55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H134"/>
  <sheetViews>
    <sheetView showZeros="0" tabSelected="1" workbookViewId="0">
      <pane xSplit="2" ySplit="8" topLeftCell="C25" activePane="bottomRight" state="frozen"/>
      <selection/>
      <selection pane="topRight"/>
      <selection pane="bottomLeft"/>
      <selection pane="bottomRight" activeCell="K30" sqref="K30"/>
    </sheetView>
  </sheetViews>
  <sheetFormatPr defaultColWidth="9" defaultRowHeight="14.25"/>
  <cols>
    <col min="1" max="1" width="5.5" style="1" customWidth="1"/>
    <col min="2" max="2" width="24.125" style="1" customWidth="1"/>
    <col min="3" max="3" width="10" style="4" customWidth="1"/>
    <col min="4" max="5" width="10.5" style="5" customWidth="1"/>
    <col min="6" max="7" width="10.5" style="1" customWidth="1"/>
    <col min="8" max="8" width="13.375" style="6" customWidth="1"/>
    <col min="9" max="10" width="9" style="1"/>
    <col min="11" max="11" width="9.375" style="1"/>
    <col min="12" max="16340" width="9" style="1"/>
  </cols>
  <sheetData>
    <row r="1" s="1" customFormat="1" ht="19" customHeight="1" spans="1:8">
      <c r="A1" s="7" t="s">
        <v>0</v>
      </c>
      <c r="B1" s="7"/>
      <c r="C1" s="8"/>
      <c r="D1" s="5"/>
      <c r="E1" s="5"/>
      <c r="H1" s="6"/>
    </row>
    <row r="2" s="2" customFormat="1" ht="60" customHeight="1" spans="1:8">
      <c r="A2" s="9" t="s">
        <v>1</v>
      </c>
      <c r="B2" s="9"/>
      <c r="C2" s="9"/>
      <c r="D2" s="9"/>
      <c r="E2" s="9"/>
      <c r="F2" s="9"/>
      <c r="G2" s="9"/>
      <c r="H2" s="10"/>
    </row>
    <row r="3" s="3" customFormat="1" ht="23" customHeight="1" spans="1:8">
      <c r="A3" s="11"/>
      <c r="B3" s="11"/>
      <c r="C3" s="12"/>
      <c r="D3" s="13"/>
      <c r="E3" s="13"/>
      <c r="G3" s="14" t="s">
        <v>2</v>
      </c>
      <c r="H3" s="15"/>
    </row>
    <row r="4" s="3" customFormat="1" ht="18" customHeight="1" spans="1:8">
      <c r="A4" s="16" t="s">
        <v>3</v>
      </c>
      <c r="B4" s="17" t="s">
        <v>4</v>
      </c>
      <c r="C4" s="18" t="s">
        <v>5</v>
      </c>
      <c r="D4" s="18"/>
      <c r="E4" s="18"/>
      <c r="F4" s="18"/>
      <c r="G4" s="18"/>
      <c r="H4" s="19" t="s">
        <v>6</v>
      </c>
    </row>
    <row r="5" s="3" customFormat="1" ht="18" customHeight="1" spans="1:8">
      <c r="A5" s="16"/>
      <c r="B5" s="17"/>
      <c r="C5" s="17" t="s">
        <v>7</v>
      </c>
      <c r="D5" s="18" t="s">
        <v>8</v>
      </c>
      <c r="E5" s="18"/>
      <c r="F5" s="18" t="s">
        <v>9</v>
      </c>
      <c r="G5" s="18"/>
      <c r="H5" s="19"/>
    </row>
    <row r="6" s="3" customFormat="1" ht="39" customHeight="1" spans="1:8">
      <c r="A6" s="16"/>
      <c r="B6" s="17"/>
      <c r="C6" s="17"/>
      <c r="D6" s="20" t="s">
        <v>10</v>
      </c>
      <c r="E6" s="20" t="s">
        <v>11</v>
      </c>
      <c r="F6" s="20" t="s">
        <v>12</v>
      </c>
      <c r="G6" s="20" t="s">
        <v>13</v>
      </c>
      <c r="H6" s="19"/>
    </row>
    <row r="7" s="3" customFormat="1" ht="21" customHeight="1" spans="1:8">
      <c r="A7" s="21"/>
      <c r="B7" s="21" t="s">
        <v>14</v>
      </c>
      <c r="C7" s="22">
        <f t="shared" ref="C7:H7" si="0">C8+C117</f>
        <v>2600</v>
      </c>
      <c r="D7" s="22">
        <f t="shared" si="0"/>
        <v>284</v>
      </c>
      <c r="E7" s="22">
        <f t="shared" si="0"/>
        <v>674</v>
      </c>
      <c r="F7" s="22">
        <f t="shared" si="0"/>
        <v>41</v>
      </c>
      <c r="G7" s="22">
        <f t="shared" si="0"/>
        <v>1601</v>
      </c>
      <c r="H7" s="23">
        <f t="shared" si="0"/>
        <v>808875</v>
      </c>
    </row>
    <row r="8" s="3" customFormat="1" ht="21" customHeight="1" spans="1:8">
      <c r="A8" s="21"/>
      <c r="B8" s="21" t="s">
        <v>15</v>
      </c>
      <c r="C8" s="22">
        <f t="shared" ref="C8:H8" si="1">SUM(C9:C116)</f>
        <v>2455</v>
      </c>
      <c r="D8" s="22">
        <f t="shared" si="1"/>
        <v>192</v>
      </c>
      <c r="E8" s="22">
        <f t="shared" si="1"/>
        <v>669</v>
      </c>
      <c r="F8" s="22">
        <f t="shared" si="1"/>
        <v>0</v>
      </c>
      <c r="G8" s="22">
        <f t="shared" si="1"/>
        <v>1594</v>
      </c>
      <c r="H8" s="22">
        <f t="shared" si="1"/>
        <v>727562.5</v>
      </c>
    </row>
    <row r="9" s="3" customFormat="1" ht="21" customHeight="1" spans="1:8">
      <c r="A9" s="24">
        <v>1</v>
      </c>
      <c r="B9" s="18" t="s">
        <v>16</v>
      </c>
      <c r="C9" s="18">
        <f t="shared" ref="C9:C72" si="2">SUM(D9:G9)</f>
        <v>15</v>
      </c>
      <c r="D9" s="18">
        <v>0</v>
      </c>
      <c r="E9" s="18">
        <v>15</v>
      </c>
      <c r="F9" s="18"/>
      <c r="G9" s="18"/>
      <c r="H9" s="25">
        <f t="shared" ref="H9:H72" si="3">D9*625+E9*312.5+F9*500+G9*250</f>
        <v>4687.5</v>
      </c>
    </row>
    <row r="10" s="3" customFormat="1" ht="21" customHeight="1" spans="1:8">
      <c r="A10" s="24">
        <v>2</v>
      </c>
      <c r="B10" s="18" t="s">
        <v>17</v>
      </c>
      <c r="C10" s="18">
        <f t="shared" si="2"/>
        <v>11</v>
      </c>
      <c r="D10" s="18">
        <v>0</v>
      </c>
      <c r="E10" s="18">
        <v>11</v>
      </c>
      <c r="F10" s="18"/>
      <c r="G10" s="18"/>
      <c r="H10" s="25">
        <f t="shared" si="3"/>
        <v>3437.5</v>
      </c>
    </row>
    <row r="11" s="3" customFormat="1" ht="21" customHeight="1" spans="1:8">
      <c r="A11" s="24">
        <v>3</v>
      </c>
      <c r="B11" s="18" t="s">
        <v>18</v>
      </c>
      <c r="C11" s="18">
        <f t="shared" si="2"/>
        <v>5</v>
      </c>
      <c r="D11" s="18">
        <v>0</v>
      </c>
      <c r="E11" s="18">
        <v>5</v>
      </c>
      <c r="F11" s="18"/>
      <c r="G11" s="18"/>
      <c r="H11" s="25">
        <f t="shared" si="3"/>
        <v>1562.5</v>
      </c>
    </row>
    <row r="12" s="3" customFormat="1" ht="21" customHeight="1" spans="1:8">
      <c r="A12" s="24">
        <v>4</v>
      </c>
      <c r="B12" s="18" t="s">
        <v>19</v>
      </c>
      <c r="C12" s="18">
        <f t="shared" si="2"/>
        <v>15</v>
      </c>
      <c r="D12" s="18">
        <v>0</v>
      </c>
      <c r="E12" s="18">
        <v>15</v>
      </c>
      <c r="F12" s="18"/>
      <c r="G12" s="18"/>
      <c r="H12" s="25">
        <f t="shared" si="3"/>
        <v>4687.5</v>
      </c>
    </row>
    <row r="13" s="3" customFormat="1" ht="21" customHeight="1" spans="1:8">
      <c r="A13" s="24">
        <v>5</v>
      </c>
      <c r="B13" s="18" t="s">
        <v>20</v>
      </c>
      <c r="C13" s="18">
        <f t="shared" si="2"/>
        <v>15</v>
      </c>
      <c r="D13" s="18">
        <v>0</v>
      </c>
      <c r="E13" s="18">
        <v>15</v>
      </c>
      <c r="F13" s="18"/>
      <c r="G13" s="18"/>
      <c r="H13" s="25">
        <f t="shared" si="3"/>
        <v>4687.5</v>
      </c>
    </row>
    <row r="14" s="3" customFormat="1" ht="21" customHeight="1" spans="1:8">
      <c r="A14" s="24">
        <v>6</v>
      </c>
      <c r="B14" s="26" t="s">
        <v>21</v>
      </c>
      <c r="C14" s="18">
        <f t="shared" si="2"/>
        <v>29</v>
      </c>
      <c r="D14" s="18">
        <v>21</v>
      </c>
      <c r="E14" s="18">
        <v>8</v>
      </c>
      <c r="F14" s="18"/>
      <c r="G14" s="18"/>
      <c r="H14" s="25">
        <f t="shared" si="3"/>
        <v>15625</v>
      </c>
    </row>
    <row r="15" s="3" customFormat="1" ht="21" customHeight="1" spans="1:8">
      <c r="A15" s="24">
        <v>7</v>
      </c>
      <c r="B15" s="18" t="s">
        <v>22</v>
      </c>
      <c r="C15" s="18">
        <f t="shared" si="2"/>
        <v>43</v>
      </c>
      <c r="D15" s="18">
        <v>0</v>
      </c>
      <c r="E15" s="18">
        <v>43</v>
      </c>
      <c r="F15" s="18"/>
      <c r="G15" s="18"/>
      <c r="H15" s="25">
        <f t="shared" si="3"/>
        <v>13437.5</v>
      </c>
    </row>
    <row r="16" s="3" customFormat="1" ht="21" customHeight="1" spans="1:8">
      <c r="A16" s="24">
        <v>8</v>
      </c>
      <c r="B16" s="18" t="s">
        <v>23</v>
      </c>
      <c r="C16" s="18">
        <f t="shared" si="2"/>
        <v>34</v>
      </c>
      <c r="D16" s="18">
        <v>0</v>
      </c>
      <c r="E16" s="18">
        <v>34</v>
      </c>
      <c r="F16" s="18"/>
      <c r="G16" s="18"/>
      <c r="H16" s="25">
        <f t="shared" si="3"/>
        <v>10625</v>
      </c>
    </row>
    <row r="17" s="3" customFormat="1" ht="21" customHeight="1" spans="1:8">
      <c r="A17" s="24">
        <v>9</v>
      </c>
      <c r="B17" s="18" t="s">
        <v>24</v>
      </c>
      <c r="C17" s="18">
        <f t="shared" si="2"/>
        <v>21</v>
      </c>
      <c r="D17" s="18">
        <v>0</v>
      </c>
      <c r="E17" s="18">
        <v>21</v>
      </c>
      <c r="F17" s="18"/>
      <c r="G17" s="18"/>
      <c r="H17" s="25">
        <f t="shared" si="3"/>
        <v>6562.5</v>
      </c>
    </row>
    <row r="18" s="3" customFormat="1" ht="21" customHeight="1" spans="1:8">
      <c r="A18" s="24">
        <v>10</v>
      </c>
      <c r="B18" s="18" t="s">
        <v>25</v>
      </c>
      <c r="C18" s="18">
        <f t="shared" si="2"/>
        <v>13</v>
      </c>
      <c r="D18" s="18">
        <v>5</v>
      </c>
      <c r="E18" s="18">
        <v>8</v>
      </c>
      <c r="F18" s="18"/>
      <c r="G18" s="18"/>
      <c r="H18" s="25">
        <f t="shared" si="3"/>
        <v>5625</v>
      </c>
    </row>
    <row r="19" s="3" customFormat="1" ht="21" customHeight="1" spans="1:8">
      <c r="A19" s="24">
        <v>11</v>
      </c>
      <c r="B19" s="18" t="s">
        <v>26</v>
      </c>
      <c r="C19" s="18">
        <f t="shared" si="2"/>
        <v>5</v>
      </c>
      <c r="D19" s="18">
        <v>0</v>
      </c>
      <c r="E19" s="18">
        <v>5</v>
      </c>
      <c r="F19" s="18"/>
      <c r="G19" s="18"/>
      <c r="H19" s="25">
        <f t="shared" si="3"/>
        <v>1562.5</v>
      </c>
    </row>
    <row r="20" s="3" customFormat="1" ht="21" customHeight="1" spans="1:8">
      <c r="A20" s="24">
        <v>12</v>
      </c>
      <c r="B20" s="18" t="s">
        <v>27</v>
      </c>
      <c r="C20" s="18">
        <f t="shared" si="2"/>
        <v>15</v>
      </c>
      <c r="D20" s="18">
        <v>2</v>
      </c>
      <c r="E20" s="18">
        <v>13</v>
      </c>
      <c r="F20" s="18"/>
      <c r="G20" s="18"/>
      <c r="H20" s="25">
        <f t="shared" si="3"/>
        <v>5312.5</v>
      </c>
    </row>
    <row r="21" s="3" customFormat="1" ht="21" customHeight="1" spans="1:8">
      <c r="A21" s="24">
        <v>13</v>
      </c>
      <c r="B21" s="18" t="s">
        <v>28</v>
      </c>
      <c r="C21" s="18">
        <f t="shared" si="2"/>
        <v>8</v>
      </c>
      <c r="D21" s="18">
        <v>3</v>
      </c>
      <c r="E21" s="18">
        <v>5</v>
      </c>
      <c r="F21" s="18"/>
      <c r="G21" s="18"/>
      <c r="H21" s="25">
        <f t="shared" si="3"/>
        <v>3437.5</v>
      </c>
    </row>
    <row r="22" s="3" customFormat="1" ht="21" customHeight="1" spans="1:8">
      <c r="A22" s="24">
        <v>14</v>
      </c>
      <c r="B22" s="18" t="s">
        <v>29</v>
      </c>
      <c r="C22" s="18">
        <f t="shared" si="2"/>
        <v>24</v>
      </c>
      <c r="D22" s="18">
        <v>7</v>
      </c>
      <c r="E22" s="18">
        <v>17</v>
      </c>
      <c r="F22" s="18"/>
      <c r="G22" s="18"/>
      <c r="H22" s="25">
        <f t="shared" si="3"/>
        <v>9687.5</v>
      </c>
    </row>
    <row r="23" s="3" customFormat="1" ht="21" customHeight="1" spans="1:8">
      <c r="A23" s="24">
        <v>15</v>
      </c>
      <c r="B23" s="18" t="s">
        <v>30</v>
      </c>
      <c r="C23" s="18">
        <f t="shared" si="2"/>
        <v>23</v>
      </c>
      <c r="D23" s="18">
        <v>11</v>
      </c>
      <c r="E23" s="18">
        <v>12</v>
      </c>
      <c r="F23" s="18"/>
      <c r="G23" s="18"/>
      <c r="H23" s="25">
        <f t="shared" si="3"/>
        <v>10625</v>
      </c>
    </row>
    <row r="24" s="3" customFormat="1" ht="21" customHeight="1" spans="1:8">
      <c r="A24" s="24">
        <v>16</v>
      </c>
      <c r="B24" s="18" t="s">
        <v>31</v>
      </c>
      <c r="C24" s="18">
        <f t="shared" si="2"/>
        <v>20</v>
      </c>
      <c r="D24" s="18">
        <v>9</v>
      </c>
      <c r="E24" s="18">
        <v>11</v>
      </c>
      <c r="F24" s="18"/>
      <c r="G24" s="18"/>
      <c r="H24" s="25">
        <f t="shared" si="3"/>
        <v>9062.5</v>
      </c>
    </row>
    <row r="25" s="3" customFormat="1" ht="21" customHeight="1" spans="1:8">
      <c r="A25" s="24">
        <v>17</v>
      </c>
      <c r="B25" s="18" t="s">
        <v>32</v>
      </c>
      <c r="C25" s="18">
        <f t="shared" si="2"/>
        <v>3</v>
      </c>
      <c r="D25" s="18">
        <v>0</v>
      </c>
      <c r="E25" s="18">
        <v>3</v>
      </c>
      <c r="F25" s="18"/>
      <c r="G25" s="18"/>
      <c r="H25" s="25">
        <f t="shared" si="3"/>
        <v>937.5</v>
      </c>
    </row>
    <row r="26" s="3" customFormat="1" ht="21" customHeight="1" spans="1:8">
      <c r="A26" s="24">
        <v>18</v>
      </c>
      <c r="B26" s="18" t="s">
        <v>33</v>
      </c>
      <c r="C26" s="18">
        <f t="shared" si="2"/>
        <v>27</v>
      </c>
      <c r="D26" s="18">
        <v>0</v>
      </c>
      <c r="E26" s="18">
        <v>27</v>
      </c>
      <c r="F26" s="18"/>
      <c r="G26" s="18"/>
      <c r="H26" s="25">
        <f t="shared" si="3"/>
        <v>8437.5</v>
      </c>
    </row>
    <row r="27" s="3" customFormat="1" ht="21" customHeight="1" spans="1:8">
      <c r="A27" s="24">
        <v>19</v>
      </c>
      <c r="B27" s="18" t="s">
        <v>34</v>
      </c>
      <c r="C27" s="18">
        <f t="shared" si="2"/>
        <v>10</v>
      </c>
      <c r="D27" s="18">
        <v>0</v>
      </c>
      <c r="E27" s="18">
        <v>10</v>
      </c>
      <c r="F27" s="18"/>
      <c r="G27" s="18"/>
      <c r="H27" s="25">
        <f t="shared" si="3"/>
        <v>3125</v>
      </c>
    </row>
    <row r="28" s="3" customFormat="1" ht="21" customHeight="1" spans="1:8">
      <c r="A28" s="24">
        <v>20</v>
      </c>
      <c r="B28" s="26" t="s">
        <v>35</v>
      </c>
      <c r="C28" s="18">
        <f t="shared" si="2"/>
        <v>47</v>
      </c>
      <c r="D28" s="18">
        <v>0</v>
      </c>
      <c r="E28" s="18">
        <v>47</v>
      </c>
      <c r="F28" s="18"/>
      <c r="G28" s="18"/>
      <c r="H28" s="25">
        <f t="shared" si="3"/>
        <v>14687.5</v>
      </c>
    </row>
    <row r="29" s="3" customFormat="1" ht="21" customHeight="1" spans="1:8">
      <c r="A29" s="24">
        <v>21</v>
      </c>
      <c r="B29" s="18" t="s">
        <v>36</v>
      </c>
      <c r="C29" s="18">
        <f t="shared" si="2"/>
        <v>5</v>
      </c>
      <c r="D29" s="18">
        <v>0</v>
      </c>
      <c r="E29" s="18">
        <v>5</v>
      </c>
      <c r="F29" s="18"/>
      <c r="G29" s="18"/>
      <c r="H29" s="25">
        <f t="shared" si="3"/>
        <v>1562.5</v>
      </c>
    </row>
    <row r="30" s="3" customFormat="1" ht="21" customHeight="1" spans="1:8">
      <c r="A30" s="24">
        <v>22</v>
      </c>
      <c r="B30" s="18" t="s">
        <v>37</v>
      </c>
      <c r="C30" s="18">
        <f t="shared" si="2"/>
        <v>4</v>
      </c>
      <c r="D30" s="18">
        <v>0</v>
      </c>
      <c r="E30" s="18">
        <v>4</v>
      </c>
      <c r="F30" s="18"/>
      <c r="G30" s="18"/>
      <c r="H30" s="25">
        <f t="shared" si="3"/>
        <v>1250</v>
      </c>
    </row>
    <row r="31" s="3" customFormat="1" ht="21" customHeight="1" spans="1:8">
      <c r="A31" s="24">
        <v>23</v>
      </c>
      <c r="B31" s="18" t="s">
        <v>38</v>
      </c>
      <c r="C31" s="18">
        <f t="shared" si="2"/>
        <v>21</v>
      </c>
      <c r="D31" s="18">
        <v>0</v>
      </c>
      <c r="E31" s="18">
        <v>21</v>
      </c>
      <c r="F31" s="18"/>
      <c r="G31" s="18"/>
      <c r="H31" s="25">
        <f t="shared" si="3"/>
        <v>6562.5</v>
      </c>
    </row>
    <row r="32" s="3" customFormat="1" ht="21" customHeight="1" spans="1:8">
      <c r="A32" s="24">
        <v>24</v>
      </c>
      <c r="B32" s="18" t="s">
        <v>39</v>
      </c>
      <c r="C32" s="18">
        <f t="shared" si="2"/>
        <v>21</v>
      </c>
      <c r="D32" s="18">
        <v>0</v>
      </c>
      <c r="E32" s="18">
        <v>21</v>
      </c>
      <c r="F32" s="18"/>
      <c r="G32" s="18"/>
      <c r="H32" s="25">
        <f t="shared" si="3"/>
        <v>6562.5</v>
      </c>
    </row>
    <row r="33" s="3" customFormat="1" ht="21" customHeight="1" spans="1:8">
      <c r="A33" s="24">
        <v>25</v>
      </c>
      <c r="B33" s="18" t="s">
        <v>40</v>
      </c>
      <c r="C33" s="18">
        <f t="shared" si="2"/>
        <v>31</v>
      </c>
      <c r="D33" s="18">
        <v>7</v>
      </c>
      <c r="E33" s="18">
        <v>24</v>
      </c>
      <c r="F33" s="18"/>
      <c r="G33" s="18"/>
      <c r="H33" s="25">
        <f t="shared" si="3"/>
        <v>11875</v>
      </c>
    </row>
    <row r="34" s="3" customFormat="1" ht="21" customHeight="1" spans="1:8">
      <c r="A34" s="24">
        <v>26</v>
      </c>
      <c r="B34" s="18" t="s">
        <v>41</v>
      </c>
      <c r="C34" s="18">
        <f t="shared" si="2"/>
        <v>6</v>
      </c>
      <c r="D34" s="18">
        <v>4</v>
      </c>
      <c r="E34" s="18">
        <v>2</v>
      </c>
      <c r="F34" s="18"/>
      <c r="G34" s="18"/>
      <c r="H34" s="25">
        <f t="shared" si="3"/>
        <v>3125</v>
      </c>
    </row>
    <row r="35" s="3" customFormat="1" ht="21" customHeight="1" spans="1:8">
      <c r="A35" s="24">
        <v>27</v>
      </c>
      <c r="B35" s="18" t="s">
        <v>42</v>
      </c>
      <c r="C35" s="18">
        <f t="shared" si="2"/>
        <v>10</v>
      </c>
      <c r="D35" s="18">
        <v>0</v>
      </c>
      <c r="E35" s="18">
        <v>10</v>
      </c>
      <c r="F35" s="18"/>
      <c r="G35" s="18"/>
      <c r="H35" s="25">
        <f t="shared" si="3"/>
        <v>3125</v>
      </c>
    </row>
    <row r="36" s="3" customFormat="1" ht="21" customHeight="1" spans="1:8">
      <c r="A36" s="24">
        <v>28</v>
      </c>
      <c r="B36" s="18" t="s">
        <v>43</v>
      </c>
      <c r="C36" s="18">
        <f t="shared" si="2"/>
        <v>6</v>
      </c>
      <c r="D36" s="18">
        <v>4</v>
      </c>
      <c r="E36" s="18">
        <v>2</v>
      </c>
      <c r="F36" s="18"/>
      <c r="G36" s="18"/>
      <c r="H36" s="25">
        <f t="shared" si="3"/>
        <v>3125</v>
      </c>
    </row>
    <row r="37" s="3" customFormat="1" ht="21" customHeight="1" spans="1:8">
      <c r="A37" s="24">
        <v>29</v>
      </c>
      <c r="B37" s="18" t="s">
        <v>44</v>
      </c>
      <c r="C37" s="18">
        <f t="shared" si="2"/>
        <v>14</v>
      </c>
      <c r="D37" s="18">
        <v>9</v>
      </c>
      <c r="E37" s="18">
        <v>5</v>
      </c>
      <c r="F37" s="18"/>
      <c r="G37" s="18"/>
      <c r="H37" s="25">
        <f t="shared" si="3"/>
        <v>7187.5</v>
      </c>
    </row>
    <row r="38" s="3" customFormat="1" ht="21" customHeight="1" spans="1:8">
      <c r="A38" s="24">
        <v>30</v>
      </c>
      <c r="B38" s="18" t="s">
        <v>45</v>
      </c>
      <c r="C38" s="18">
        <f t="shared" si="2"/>
        <v>9</v>
      </c>
      <c r="D38" s="18">
        <v>2</v>
      </c>
      <c r="E38" s="18">
        <v>7</v>
      </c>
      <c r="F38" s="18"/>
      <c r="G38" s="18"/>
      <c r="H38" s="25">
        <f t="shared" si="3"/>
        <v>3437.5</v>
      </c>
    </row>
    <row r="39" s="3" customFormat="1" ht="21" customHeight="1" spans="1:8">
      <c r="A39" s="24">
        <v>31</v>
      </c>
      <c r="B39" s="18" t="s">
        <v>46</v>
      </c>
      <c r="C39" s="18">
        <f t="shared" si="2"/>
        <v>2</v>
      </c>
      <c r="D39" s="18">
        <v>0</v>
      </c>
      <c r="E39" s="18">
        <v>2</v>
      </c>
      <c r="F39" s="18"/>
      <c r="G39" s="18"/>
      <c r="H39" s="25">
        <f t="shared" si="3"/>
        <v>625</v>
      </c>
    </row>
    <row r="40" s="3" customFormat="1" ht="21" customHeight="1" spans="1:8">
      <c r="A40" s="24">
        <v>32</v>
      </c>
      <c r="B40" s="18" t="s">
        <v>47</v>
      </c>
      <c r="C40" s="18">
        <f t="shared" si="2"/>
        <v>5</v>
      </c>
      <c r="D40" s="18">
        <v>0</v>
      </c>
      <c r="E40" s="18">
        <v>5</v>
      </c>
      <c r="F40" s="18"/>
      <c r="G40" s="18"/>
      <c r="H40" s="25">
        <f t="shared" si="3"/>
        <v>1562.5</v>
      </c>
    </row>
    <row r="41" s="3" customFormat="1" ht="21" customHeight="1" spans="1:8">
      <c r="A41" s="24">
        <v>33</v>
      </c>
      <c r="B41" s="18" t="s">
        <v>48</v>
      </c>
      <c r="C41" s="18">
        <f t="shared" si="2"/>
        <v>2</v>
      </c>
      <c r="D41" s="18">
        <v>1</v>
      </c>
      <c r="E41" s="18">
        <v>1</v>
      </c>
      <c r="F41" s="18"/>
      <c r="G41" s="18"/>
      <c r="H41" s="25">
        <f t="shared" si="3"/>
        <v>937.5</v>
      </c>
    </row>
    <row r="42" s="3" customFormat="1" ht="21" customHeight="1" spans="1:8">
      <c r="A42" s="24">
        <v>34</v>
      </c>
      <c r="B42" s="18" t="s">
        <v>49</v>
      </c>
      <c r="C42" s="18">
        <f t="shared" si="2"/>
        <v>25</v>
      </c>
      <c r="D42" s="18">
        <v>0</v>
      </c>
      <c r="E42" s="18">
        <v>25</v>
      </c>
      <c r="F42" s="18"/>
      <c r="G42" s="18"/>
      <c r="H42" s="25">
        <f t="shared" si="3"/>
        <v>7812.5</v>
      </c>
    </row>
    <row r="43" s="3" customFormat="1" ht="21" customHeight="1" spans="1:8">
      <c r="A43" s="24">
        <v>35</v>
      </c>
      <c r="B43" s="18" t="s">
        <v>50</v>
      </c>
      <c r="C43" s="18">
        <f t="shared" si="2"/>
        <v>8</v>
      </c>
      <c r="D43" s="18">
        <v>0</v>
      </c>
      <c r="E43" s="18">
        <v>8</v>
      </c>
      <c r="F43" s="18"/>
      <c r="G43" s="18"/>
      <c r="H43" s="25">
        <f t="shared" si="3"/>
        <v>2500</v>
      </c>
    </row>
    <row r="44" s="3" customFormat="1" ht="21" customHeight="1" spans="1:8">
      <c r="A44" s="24">
        <v>36</v>
      </c>
      <c r="B44" s="18" t="s">
        <v>51</v>
      </c>
      <c r="C44" s="18">
        <f t="shared" si="2"/>
        <v>5</v>
      </c>
      <c r="D44" s="18">
        <v>0</v>
      </c>
      <c r="E44" s="18">
        <v>5</v>
      </c>
      <c r="F44" s="18"/>
      <c r="G44" s="18"/>
      <c r="H44" s="25">
        <f t="shared" si="3"/>
        <v>1562.5</v>
      </c>
    </row>
    <row r="45" s="3" customFormat="1" ht="21" customHeight="1" spans="1:8">
      <c r="A45" s="24">
        <v>37</v>
      </c>
      <c r="B45" s="18" t="s">
        <v>52</v>
      </c>
      <c r="C45" s="18">
        <f t="shared" si="2"/>
        <v>8</v>
      </c>
      <c r="D45" s="18">
        <v>0</v>
      </c>
      <c r="E45" s="18">
        <v>8</v>
      </c>
      <c r="F45" s="18"/>
      <c r="G45" s="18"/>
      <c r="H45" s="25">
        <f t="shared" si="3"/>
        <v>2500</v>
      </c>
    </row>
    <row r="46" s="3" customFormat="1" ht="21" customHeight="1" spans="1:8">
      <c r="A46" s="24">
        <v>38</v>
      </c>
      <c r="B46" s="18" t="s">
        <v>53</v>
      </c>
      <c r="C46" s="18">
        <f t="shared" si="2"/>
        <v>11</v>
      </c>
      <c r="D46" s="18">
        <v>0</v>
      </c>
      <c r="E46" s="18">
        <v>11</v>
      </c>
      <c r="F46" s="18"/>
      <c r="G46" s="18"/>
      <c r="H46" s="25">
        <f t="shared" si="3"/>
        <v>3437.5</v>
      </c>
    </row>
    <row r="47" s="3" customFormat="1" ht="21" customHeight="1" spans="1:8">
      <c r="A47" s="24">
        <v>39</v>
      </c>
      <c r="B47" s="18" t="s">
        <v>54</v>
      </c>
      <c r="C47" s="18">
        <f t="shared" si="2"/>
        <v>29</v>
      </c>
      <c r="D47" s="18">
        <v>0</v>
      </c>
      <c r="E47" s="18">
        <v>29</v>
      </c>
      <c r="F47" s="18"/>
      <c r="G47" s="18"/>
      <c r="H47" s="25">
        <f t="shared" si="3"/>
        <v>9062.5</v>
      </c>
    </row>
    <row r="48" s="3" customFormat="1" ht="21" customHeight="1" spans="1:8">
      <c r="A48" s="24">
        <v>40</v>
      </c>
      <c r="B48" s="18" t="s">
        <v>55</v>
      </c>
      <c r="C48" s="18">
        <f t="shared" si="2"/>
        <v>13</v>
      </c>
      <c r="D48" s="18">
        <v>0</v>
      </c>
      <c r="E48" s="18">
        <v>13</v>
      </c>
      <c r="F48" s="18"/>
      <c r="G48" s="18"/>
      <c r="H48" s="25">
        <f t="shared" si="3"/>
        <v>4062.5</v>
      </c>
    </row>
    <row r="49" s="3" customFormat="1" ht="21" customHeight="1" spans="1:8">
      <c r="A49" s="24">
        <v>41</v>
      </c>
      <c r="B49" s="18" t="s">
        <v>56</v>
      </c>
      <c r="C49" s="18">
        <f t="shared" si="2"/>
        <v>22</v>
      </c>
      <c r="D49" s="18">
        <v>11</v>
      </c>
      <c r="E49" s="18">
        <v>11</v>
      </c>
      <c r="F49" s="18"/>
      <c r="G49" s="18"/>
      <c r="H49" s="25">
        <f t="shared" si="3"/>
        <v>10312.5</v>
      </c>
    </row>
    <row r="50" s="3" customFormat="1" ht="21" customHeight="1" spans="1:8">
      <c r="A50" s="24">
        <v>42</v>
      </c>
      <c r="B50" s="18" t="s">
        <v>57</v>
      </c>
      <c r="C50" s="18">
        <f t="shared" si="2"/>
        <v>0</v>
      </c>
      <c r="D50" s="18">
        <v>0</v>
      </c>
      <c r="E50" s="18">
        <v>0</v>
      </c>
      <c r="F50" s="18"/>
      <c r="G50" s="18"/>
      <c r="H50" s="25">
        <f t="shared" si="3"/>
        <v>0</v>
      </c>
    </row>
    <row r="51" s="3" customFormat="1" ht="21" customHeight="1" spans="1:8">
      <c r="A51" s="24">
        <v>43</v>
      </c>
      <c r="B51" s="18" t="s">
        <v>58</v>
      </c>
      <c r="C51" s="18">
        <f t="shared" si="2"/>
        <v>13</v>
      </c>
      <c r="D51" s="18">
        <v>1</v>
      </c>
      <c r="E51" s="18">
        <v>12</v>
      </c>
      <c r="F51" s="18"/>
      <c r="G51" s="18"/>
      <c r="H51" s="25">
        <f t="shared" si="3"/>
        <v>4375</v>
      </c>
    </row>
    <row r="52" s="3" customFormat="1" ht="21" customHeight="1" spans="1:8">
      <c r="A52" s="24">
        <v>44</v>
      </c>
      <c r="B52" s="18" t="s">
        <v>59</v>
      </c>
      <c r="C52" s="18">
        <f t="shared" si="2"/>
        <v>17</v>
      </c>
      <c r="D52" s="18">
        <v>5</v>
      </c>
      <c r="E52" s="18">
        <v>12</v>
      </c>
      <c r="F52" s="18"/>
      <c r="G52" s="18"/>
      <c r="H52" s="25">
        <f t="shared" si="3"/>
        <v>6875</v>
      </c>
    </row>
    <row r="53" s="3" customFormat="1" ht="21" customHeight="1" spans="1:8">
      <c r="A53" s="24">
        <v>45</v>
      </c>
      <c r="B53" s="18" t="s">
        <v>60</v>
      </c>
      <c r="C53" s="18">
        <f t="shared" si="2"/>
        <v>13</v>
      </c>
      <c r="D53" s="18">
        <v>11</v>
      </c>
      <c r="E53" s="18">
        <v>2</v>
      </c>
      <c r="F53" s="18"/>
      <c r="G53" s="18"/>
      <c r="H53" s="25">
        <f t="shared" si="3"/>
        <v>7500</v>
      </c>
    </row>
    <row r="54" s="3" customFormat="1" ht="21" customHeight="1" spans="1:8">
      <c r="A54" s="24">
        <v>46</v>
      </c>
      <c r="B54" s="18" t="s">
        <v>61</v>
      </c>
      <c r="C54" s="18">
        <f t="shared" si="2"/>
        <v>9</v>
      </c>
      <c r="D54" s="18">
        <v>7</v>
      </c>
      <c r="E54" s="18">
        <v>2</v>
      </c>
      <c r="F54" s="18"/>
      <c r="G54" s="18"/>
      <c r="H54" s="25">
        <f t="shared" si="3"/>
        <v>5000</v>
      </c>
    </row>
    <row r="55" s="3" customFormat="1" ht="21" customHeight="1" spans="1:8">
      <c r="A55" s="24">
        <v>47</v>
      </c>
      <c r="B55" s="18" t="s">
        <v>62</v>
      </c>
      <c r="C55" s="18">
        <f t="shared" si="2"/>
        <v>6</v>
      </c>
      <c r="D55" s="18">
        <v>0</v>
      </c>
      <c r="E55" s="18">
        <v>6</v>
      </c>
      <c r="F55" s="18"/>
      <c r="G55" s="18"/>
      <c r="H55" s="25">
        <f t="shared" si="3"/>
        <v>1875</v>
      </c>
    </row>
    <row r="56" s="3" customFormat="1" ht="21" customHeight="1" spans="1:8">
      <c r="A56" s="24">
        <v>48</v>
      </c>
      <c r="B56" s="18" t="s">
        <v>63</v>
      </c>
      <c r="C56" s="18">
        <f t="shared" si="2"/>
        <v>18</v>
      </c>
      <c r="D56" s="18">
        <v>0</v>
      </c>
      <c r="E56" s="18">
        <v>18</v>
      </c>
      <c r="F56" s="18"/>
      <c r="G56" s="18"/>
      <c r="H56" s="25">
        <f t="shared" si="3"/>
        <v>5625</v>
      </c>
    </row>
    <row r="57" s="3" customFormat="1" ht="21" customHeight="1" spans="1:8">
      <c r="A57" s="24">
        <v>49</v>
      </c>
      <c r="B57" s="18" t="s">
        <v>64</v>
      </c>
      <c r="C57" s="18">
        <f t="shared" si="2"/>
        <v>9</v>
      </c>
      <c r="D57" s="18">
        <v>3</v>
      </c>
      <c r="E57" s="18">
        <v>6</v>
      </c>
      <c r="F57" s="18"/>
      <c r="G57" s="18"/>
      <c r="H57" s="25">
        <f t="shared" si="3"/>
        <v>3750</v>
      </c>
    </row>
    <row r="58" s="3" customFormat="1" ht="21" customHeight="1" spans="1:8">
      <c r="A58" s="24">
        <v>50</v>
      </c>
      <c r="B58" s="18" t="s">
        <v>65</v>
      </c>
      <c r="C58" s="18">
        <f t="shared" si="2"/>
        <v>11</v>
      </c>
      <c r="D58" s="18">
        <v>1</v>
      </c>
      <c r="E58" s="18">
        <v>10</v>
      </c>
      <c r="F58" s="18"/>
      <c r="G58" s="18"/>
      <c r="H58" s="25">
        <f t="shared" si="3"/>
        <v>3750</v>
      </c>
    </row>
    <row r="59" s="3" customFormat="1" ht="21" customHeight="1" spans="1:8">
      <c r="A59" s="24">
        <v>51</v>
      </c>
      <c r="B59" s="18" t="s">
        <v>66</v>
      </c>
      <c r="C59" s="18">
        <f t="shared" si="2"/>
        <v>32</v>
      </c>
      <c r="D59" s="18">
        <v>24</v>
      </c>
      <c r="E59" s="18">
        <v>8</v>
      </c>
      <c r="F59" s="18"/>
      <c r="G59" s="18"/>
      <c r="H59" s="25">
        <f t="shared" si="3"/>
        <v>17500</v>
      </c>
    </row>
    <row r="60" s="3" customFormat="1" ht="21" customHeight="1" spans="1:8">
      <c r="A60" s="24">
        <v>52</v>
      </c>
      <c r="B60" s="18" t="s">
        <v>67</v>
      </c>
      <c r="C60" s="18">
        <f t="shared" si="2"/>
        <v>12</v>
      </c>
      <c r="D60" s="18">
        <v>5</v>
      </c>
      <c r="E60" s="18">
        <v>7</v>
      </c>
      <c r="F60" s="18"/>
      <c r="G60" s="18"/>
      <c r="H60" s="25">
        <f t="shared" si="3"/>
        <v>5312.5</v>
      </c>
    </row>
    <row r="61" s="3" customFormat="1" ht="21" customHeight="1" spans="1:8">
      <c r="A61" s="24">
        <v>53</v>
      </c>
      <c r="B61" s="18" t="s">
        <v>68</v>
      </c>
      <c r="C61" s="18">
        <f t="shared" si="2"/>
        <v>12</v>
      </c>
      <c r="D61" s="18">
        <v>4</v>
      </c>
      <c r="E61" s="18">
        <v>8</v>
      </c>
      <c r="F61" s="18"/>
      <c r="G61" s="18"/>
      <c r="H61" s="25">
        <f t="shared" si="3"/>
        <v>5000</v>
      </c>
    </row>
    <row r="62" s="3" customFormat="1" ht="21" customHeight="1" spans="1:8">
      <c r="A62" s="24">
        <v>54</v>
      </c>
      <c r="B62" s="18" t="s">
        <v>69</v>
      </c>
      <c r="C62" s="18">
        <f t="shared" si="2"/>
        <v>10</v>
      </c>
      <c r="D62" s="18">
        <v>0</v>
      </c>
      <c r="E62" s="18">
        <v>10</v>
      </c>
      <c r="F62" s="18"/>
      <c r="G62" s="18"/>
      <c r="H62" s="25">
        <f t="shared" si="3"/>
        <v>3125</v>
      </c>
    </row>
    <row r="63" s="3" customFormat="1" ht="21" customHeight="1" spans="1:8">
      <c r="A63" s="24">
        <v>55</v>
      </c>
      <c r="B63" s="18" t="s">
        <v>70</v>
      </c>
      <c r="C63" s="18">
        <f t="shared" si="2"/>
        <v>13</v>
      </c>
      <c r="D63" s="18">
        <v>6</v>
      </c>
      <c r="E63" s="18">
        <v>7</v>
      </c>
      <c r="F63" s="18"/>
      <c r="G63" s="18"/>
      <c r="H63" s="25">
        <f t="shared" si="3"/>
        <v>5937.5</v>
      </c>
    </row>
    <row r="64" s="3" customFormat="1" ht="21" customHeight="1" spans="1:8">
      <c r="A64" s="24">
        <v>56</v>
      </c>
      <c r="B64" s="18" t="s">
        <v>71</v>
      </c>
      <c r="C64" s="18">
        <f t="shared" si="2"/>
        <v>8</v>
      </c>
      <c r="D64" s="18">
        <v>4</v>
      </c>
      <c r="E64" s="18">
        <v>4</v>
      </c>
      <c r="F64" s="18"/>
      <c r="G64" s="18"/>
      <c r="H64" s="25">
        <f t="shared" si="3"/>
        <v>3750</v>
      </c>
    </row>
    <row r="65" s="3" customFormat="1" ht="21" customHeight="1" spans="1:8">
      <c r="A65" s="24">
        <v>57</v>
      </c>
      <c r="B65" s="18" t="s">
        <v>72</v>
      </c>
      <c r="C65" s="18">
        <f t="shared" si="2"/>
        <v>8</v>
      </c>
      <c r="D65" s="18">
        <v>2</v>
      </c>
      <c r="E65" s="18">
        <v>1</v>
      </c>
      <c r="F65" s="18">
        <f>VLOOKUP(B65,[1]Sheet1!B:D,3,0)</f>
        <v>0</v>
      </c>
      <c r="G65" s="18">
        <v>5</v>
      </c>
      <c r="H65" s="25">
        <f t="shared" si="3"/>
        <v>2812.5</v>
      </c>
    </row>
    <row r="66" s="3" customFormat="1" ht="21" customHeight="1" spans="1:8">
      <c r="A66" s="24">
        <v>58</v>
      </c>
      <c r="B66" s="18" t="s">
        <v>73</v>
      </c>
      <c r="C66" s="18">
        <f t="shared" si="2"/>
        <v>7</v>
      </c>
      <c r="D66" s="18">
        <v>4</v>
      </c>
      <c r="E66" s="18">
        <v>3</v>
      </c>
      <c r="F66" s="18"/>
      <c r="G66" s="18"/>
      <c r="H66" s="25">
        <f t="shared" si="3"/>
        <v>3437.5</v>
      </c>
    </row>
    <row r="67" s="3" customFormat="1" ht="21" customHeight="1" spans="1:8">
      <c r="A67" s="24">
        <v>59</v>
      </c>
      <c r="B67" s="18" t="s">
        <v>74</v>
      </c>
      <c r="C67" s="18">
        <f t="shared" si="2"/>
        <v>15</v>
      </c>
      <c r="D67" s="18">
        <v>10</v>
      </c>
      <c r="E67" s="18">
        <v>5</v>
      </c>
      <c r="F67" s="18"/>
      <c r="G67" s="18"/>
      <c r="H67" s="25">
        <f t="shared" si="3"/>
        <v>7812.5</v>
      </c>
    </row>
    <row r="68" s="3" customFormat="1" ht="21" customHeight="1" spans="1:8">
      <c r="A68" s="24">
        <v>60</v>
      </c>
      <c r="B68" s="18" t="s">
        <v>75</v>
      </c>
      <c r="C68" s="18">
        <f t="shared" si="2"/>
        <v>6</v>
      </c>
      <c r="D68" s="18">
        <v>4</v>
      </c>
      <c r="E68" s="18">
        <v>2</v>
      </c>
      <c r="F68" s="18"/>
      <c r="G68" s="18"/>
      <c r="H68" s="25">
        <f t="shared" si="3"/>
        <v>3125</v>
      </c>
    </row>
    <row r="69" s="3" customFormat="1" ht="21" customHeight="1" spans="1:8">
      <c r="A69" s="24">
        <v>61</v>
      </c>
      <c r="B69" s="18" t="s">
        <v>76</v>
      </c>
      <c r="C69" s="18">
        <f t="shared" si="2"/>
        <v>7</v>
      </c>
      <c r="D69" s="18">
        <v>5</v>
      </c>
      <c r="E69" s="18">
        <v>2</v>
      </c>
      <c r="F69" s="18"/>
      <c r="G69" s="18"/>
      <c r="H69" s="25">
        <f t="shared" si="3"/>
        <v>3750</v>
      </c>
    </row>
    <row r="70" s="3" customFormat="1" ht="21" customHeight="1" spans="1:8">
      <c r="A70" s="24">
        <v>62</v>
      </c>
      <c r="B70" s="18" t="s">
        <v>77</v>
      </c>
      <c r="C70" s="18">
        <f t="shared" si="2"/>
        <v>4</v>
      </c>
      <c r="D70" s="18"/>
      <c r="E70" s="18"/>
      <c r="F70" s="18">
        <f>VLOOKUP(B70,[1]Sheet1!B:D,3,0)</f>
        <v>0</v>
      </c>
      <c r="G70" s="18">
        <v>4</v>
      </c>
      <c r="H70" s="25">
        <f t="shared" si="3"/>
        <v>1000</v>
      </c>
    </row>
    <row r="71" s="3" customFormat="1" ht="21" customHeight="1" spans="1:8">
      <c r="A71" s="24">
        <v>63</v>
      </c>
      <c r="B71" s="18" t="s">
        <v>78</v>
      </c>
      <c r="C71" s="18">
        <f t="shared" si="2"/>
        <v>11</v>
      </c>
      <c r="D71" s="18"/>
      <c r="E71" s="18"/>
      <c r="F71" s="18">
        <f>VLOOKUP(B71,[1]Sheet1!B:D,3,0)</f>
        <v>0</v>
      </c>
      <c r="G71" s="18">
        <v>11</v>
      </c>
      <c r="H71" s="25">
        <f t="shared" si="3"/>
        <v>2750</v>
      </c>
    </row>
    <row r="72" s="3" customFormat="1" ht="21" customHeight="1" spans="1:8">
      <c r="A72" s="24">
        <v>64</v>
      </c>
      <c r="B72" s="26" t="s">
        <v>79</v>
      </c>
      <c r="C72" s="18">
        <f t="shared" si="2"/>
        <v>15</v>
      </c>
      <c r="D72" s="18"/>
      <c r="E72" s="18"/>
      <c r="F72" s="18">
        <f>VLOOKUP(B72,[1]Sheet1!B:D,3,0)</f>
        <v>0</v>
      </c>
      <c r="G72" s="18">
        <v>15</v>
      </c>
      <c r="H72" s="25">
        <f t="shared" si="3"/>
        <v>3750</v>
      </c>
    </row>
    <row r="73" s="3" customFormat="1" ht="21" customHeight="1" spans="1:8">
      <c r="A73" s="24">
        <v>65</v>
      </c>
      <c r="B73" s="18" t="s">
        <v>80</v>
      </c>
      <c r="C73" s="18">
        <f t="shared" ref="C73:C84" si="4">SUM(D73:G73)</f>
        <v>28</v>
      </c>
      <c r="D73" s="18"/>
      <c r="E73" s="18"/>
      <c r="F73" s="18">
        <f>VLOOKUP(B73,[1]Sheet1!B:D,3,0)</f>
        <v>0</v>
      </c>
      <c r="G73" s="18">
        <v>28</v>
      </c>
      <c r="H73" s="25">
        <f t="shared" ref="H73:H84" si="5">D73*625+E73*312.5+F73*500+G73*250</f>
        <v>7000</v>
      </c>
    </row>
    <row r="74" s="3" customFormat="1" ht="21" customHeight="1" spans="1:8">
      <c r="A74" s="24">
        <v>66</v>
      </c>
      <c r="B74" s="18" t="s">
        <v>81</v>
      </c>
      <c r="C74" s="18">
        <f t="shared" si="4"/>
        <v>18</v>
      </c>
      <c r="D74" s="18"/>
      <c r="E74" s="18"/>
      <c r="F74" s="18">
        <f>VLOOKUP(B74,[1]Sheet1!B:D,3,0)</f>
        <v>0</v>
      </c>
      <c r="G74" s="18">
        <v>18</v>
      </c>
      <c r="H74" s="25">
        <f t="shared" si="5"/>
        <v>4500</v>
      </c>
    </row>
    <row r="75" s="3" customFormat="1" ht="21" customHeight="1" spans="1:8">
      <c r="A75" s="24">
        <v>67</v>
      </c>
      <c r="B75" s="18" t="s">
        <v>82</v>
      </c>
      <c r="C75" s="18">
        <f t="shared" si="4"/>
        <v>2</v>
      </c>
      <c r="D75" s="18"/>
      <c r="E75" s="18"/>
      <c r="F75" s="18">
        <f>VLOOKUP(B75,[1]Sheet1!B:D,3,0)</f>
        <v>0</v>
      </c>
      <c r="G75" s="18">
        <v>2</v>
      </c>
      <c r="H75" s="25">
        <f t="shared" si="5"/>
        <v>500</v>
      </c>
    </row>
    <row r="76" s="3" customFormat="1" ht="21" customHeight="1" spans="1:8">
      <c r="A76" s="24">
        <v>68</v>
      </c>
      <c r="B76" s="18" t="s">
        <v>83</v>
      </c>
      <c r="C76" s="18">
        <f t="shared" si="4"/>
        <v>30</v>
      </c>
      <c r="D76" s="18"/>
      <c r="E76" s="18"/>
      <c r="F76" s="18">
        <f>VLOOKUP(B76,[1]Sheet1!B:D,3,0)</f>
        <v>0</v>
      </c>
      <c r="G76" s="18">
        <v>30</v>
      </c>
      <c r="H76" s="25">
        <f t="shared" si="5"/>
        <v>7500</v>
      </c>
    </row>
    <row r="77" s="3" customFormat="1" ht="21" customHeight="1" spans="1:8">
      <c r="A77" s="24">
        <v>69</v>
      </c>
      <c r="B77" s="26" t="s">
        <v>84</v>
      </c>
      <c r="C77" s="18">
        <f t="shared" si="4"/>
        <v>11</v>
      </c>
      <c r="D77" s="18"/>
      <c r="E77" s="18"/>
      <c r="F77" s="18">
        <f>VLOOKUP(B77,[1]Sheet1!B:D,3,0)</f>
        <v>0</v>
      </c>
      <c r="G77" s="18">
        <v>11</v>
      </c>
      <c r="H77" s="25">
        <f t="shared" si="5"/>
        <v>2750</v>
      </c>
    </row>
    <row r="78" s="3" customFormat="1" ht="21" customHeight="1" spans="1:8">
      <c r="A78" s="24">
        <v>70</v>
      </c>
      <c r="B78" s="18" t="s">
        <v>85</v>
      </c>
      <c r="C78" s="18">
        <f t="shared" si="4"/>
        <v>11</v>
      </c>
      <c r="D78" s="18"/>
      <c r="E78" s="18"/>
      <c r="F78" s="18">
        <f>VLOOKUP(B78,[1]Sheet1!B:D,3,0)</f>
        <v>0</v>
      </c>
      <c r="G78" s="18">
        <v>11</v>
      </c>
      <c r="H78" s="25">
        <f t="shared" si="5"/>
        <v>2750</v>
      </c>
    </row>
    <row r="79" s="3" customFormat="1" ht="21" customHeight="1" spans="1:8">
      <c r="A79" s="24">
        <v>71</v>
      </c>
      <c r="B79" s="18" t="s">
        <v>86</v>
      </c>
      <c r="C79" s="18">
        <f t="shared" si="4"/>
        <v>13</v>
      </c>
      <c r="D79" s="18"/>
      <c r="E79" s="18"/>
      <c r="F79" s="18">
        <f>VLOOKUP(B79,[1]Sheet1!B:D,3,0)</f>
        <v>0</v>
      </c>
      <c r="G79" s="18">
        <v>13</v>
      </c>
      <c r="H79" s="25">
        <f t="shared" si="5"/>
        <v>3250</v>
      </c>
    </row>
    <row r="80" s="3" customFormat="1" ht="21" customHeight="1" spans="1:8">
      <c r="A80" s="24">
        <v>72</v>
      </c>
      <c r="B80" s="18" t="s">
        <v>87</v>
      </c>
      <c r="C80" s="18">
        <f t="shared" si="4"/>
        <v>7</v>
      </c>
      <c r="D80" s="18"/>
      <c r="E80" s="18"/>
      <c r="F80" s="18">
        <f>VLOOKUP(B80,[1]Sheet1!B:D,3,0)</f>
        <v>0</v>
      </c>
      <c r="G80" s="18">
        <v>7</v>
      </c>
      <c r="H80" s="25">
        <f t="shared" si="5"/>
        <v>1750</v>
      </c>
    </row>
    <row r="81" s="3" customFormat="1" ht="21" customHeight="1" spans="1:8">
      <c r="A81" s="24">
        <v>73</v>
      </c>
      <c r="B81" s="18" t="s">
        <v>88</v>
      </c>
      <c r="C81" s="18">
        <f t="shared" si="4"/>
        <v>33</v>
      </c>
      <c r="D81" s="18"/>
      <c r="E81" s="18"/>
      <c r="F81" s="18">
        <f>VLOOKUP(B81,[1]Sheet1!B:D,3,0)</f>
        <v>0</v>
      </c>
      <c r="G81" s="18">
        <v>33</v>
      </c>
      <c r="H81" s="25">
        <f t="shared" si="5"/>
        <v>8250</v>
      </c>
    </row>
    <row r="82" s="3" customFormat="1" ht="21" customHeight="1" spans="1:8">
      <c r="A82" s="24">
        <v>74</v>
      </c>
      <c r="B82" s="26" t="s">
        <v>89</v>
      </c>
      <c r="C82" s="18">
        <f t="shared" si="4"/>
        <v>22</v>
      </c>
      <c r="D82" s="18"/>
      <c r="E82" s="18"/>
      <c r="F82" s="18">
        <f>VLOOKUP(B82,[1]Sheet1!B:D,3,0)</f>
        <v>0</v>
      </c>
      <c r="G82" s="18">
        <v>22</v>
      </c>
      <c r="H82" s="25">
        <f t="shared" si="5"/>
        <v>5500</v>
      </c>
    </row>
    <row r="83" s="3" customFormat="1" ht="21" customHeight="1" spans="1:8">
      <c r="A83" s="24">
        <v>75</v>
      </c>
      <c r="B83" s="26" t="s">
        <v>90</v>
      </c>
      <c r="C83" s="18">
        <f t="shared" si="4"/>
        <v>7</v>
      </c>
      <c r="D83" s="18"/>
      <c r="E83" s="18"/>
      <c r="F83" s="18">
        <f>VLOOKUP(B83,[1]Sheet1!B:D,3,0)</f>
        <v>0</v>
      </c>
      <c r="G83" s="18">
        <v>7</v>
      </c>
      <c r="H83" s="25">
        <f t="shared" si="5"/>
        <v>1750</v>
      </c>
    </row>
    <row r="84" s="3" customFormat="1" ht="21" customHeight="1" spans="1:8">
      <c r="A84" s="24">
        <v>76</v>
      </c>
      <c r="B84" s="26" t="s">
        <v>91</v>
      </c>
      <c r="C84" s="18">
        <f t="shared" si="4"/>
        <v>4</v>
      </c>
      <c r="D84" s="18"/>
      <c r="E84" s="18"/>
      <c r="F84" s="18"/>
      <c r="G84" s="18">
        <v>4</v>
      </c>
      <c r="H84" s="25">
        <f t="shared" si="5"/>
        <v>1000</v>
      </c>
    </row>
    <row r="85" s="3" customFormat="1" ht="21" customHeight="1" spans="1:8">
      <c r="A85" s="24">
        <v>77</v>
      </c>
      <c r="B85" s="26" t="s">
        <v>92</v>
      </c>
      <c r="C85" s="18">
        <f t="shared" ref="C85:C116" si="6">SUM(D85:G85)</f>
        <v>8</v>
      </c>
      <c r="D85" s="18"/>
      <c r="E85" s="18"/>
      <c r="F85" s="18">
        <f>VLOOKUP(B85,[1]Sheet1!B:D,3,0)</f>
        <v>0</v>
      </c>
      <c r="G85" s="18">
        <v>8</v>
      </c>
      <c r="H85" s="25">
        <f t="shared" ref="H85:H110" si="7">D85*625+E85*312.5+F85*500+G85*250</f>
        <v>2000</v>
      </c>
    </row>
    <row r="86" s="3" customFormat="1" ht="21" customHeight="1" spans="1:8">
      <c r="A86" s="24">
        <v>78</v>
      </c>
      <c r="B86" s="26" t="s">
        <v>93</v>
      </c>
      <c r="C86" s="18">
        <f t="shared" si="6"/>
        <v>8</v>
      </c>
      <c r="D86" s="18"/>
      <c r="E86" s="18"/>
      <c r="F86" s="18">
        <f>VLOOKUP(B86,[1]Sheet1!B:D,3,0)</f>
        <v>0</v>
      </c>
      <c r="G86" s="18">
        <v>8</v>
      </c>
      <c r="H86" s="25">
        <f t="shared" si="7"/>
        <v>2000</v>
      </c>
    </row>
    <row r="87" s="3" customFormat="1" ht="21" customHeight="1" spans="1:8">
      <c r="A87" s="24">
        <v>79</v>
      </c>
      <c r="B87" s="18" t="s">
        <v>94</v>
      </c>
      <c r="C87" s="18">
        <f t="shared" si="6"/>
        <v>26</v>
      </c>
      <c r="D87" s="18"/>
      <c r="E87" s="18"/>
      <c r="F87" s="18">
        <f>VLOOKUP(B87,[1]Sheet1!B:D,3,0)</f>
        <v>0</v>
      </c>
      <c r="G87" s="18">
        <v>26</v>
      </c>
      <c r="H87" s="25">
        <f t="shared" si="7"/>
        <v>6500</v>
      </c>
    </row>
    <row r="88" s="3" customFormat="1" ht="21" customHeight="1" spans="1:8">
      <c r="A88" s="24">
        <v>80</v>
      </c>
      <c r="B88" s="18" t="s">
        <v>95</v>
      </c>
      <c r="C88" s="18">
        <f t="shared" si="6"/>
        <v>44</v>
      </c>
      <c r="D88" s="18"/>
      <c r="E88" s="18"/>
      <c r="F88" s="18">
        <f>VLOOKUP(B88,[1]Sheet1!B:D,3,0)</f>
        <v>0</v>
      </c>
      <c r="G88" s="18">
        <v>44</v>
      </c>
      <c r="H88" s="25">
        <f t="shared" si="7"/>
        <v>11000</v>
      </c>
    </row>
    <row r="89" s="3" customFormat="1" ht="21" customHeight="1" spans="1:8">
      <c r="A89" s="24">
        <v>81</v>
      </c>
      <c r="B89" s="18" t="s">
        <v>96</v>
      </c>
      <c r="C89" s="18">
        <f t="shared" si="6"/>
        <v>35</v>
      </c>
      <c r="D89" s="18"/>
      <c r="E89" s="18"/>
      <c r="F89" s="18">
        <f>VLOOKUP(B89,[1]Sheet1!B:D,3,0)</f>
        <v>0</v>
      </c>
      <c r="G89" s="18">
        <v>35</v>
      </c>
      <c r="H89" s="25">
        <f t="shared" si="7"/>
        <v>8750</v>
      </c>
    </row>
    <row r="90" s="3" customFormat="1" ht="21" customHeight="1" spans="1:8">
      <c r="A90" s="24">
        <v>82</v>
      </c>
      <c r="B90" s="18" t="s">
        <v>97</v>
      </c>
      <c r="C90" s="18">
        <f t="shared" si="6"/>
        <v>58</v>
      </c>
      <c r="D90" s="18"/>
      <c r="E90" s="18"/>
      <c r="F90" s="18">
        <f>VLOOKUP(B90,[1]Sheet1!B:D,3,0)</f>
        <v>0</v>
      </c>
      <c r="G90" s="18">
        <v>58</v>
      </c>
      <c r="H90" s="25">
        <f t="shared" si="7"/>
        <v>14500</v>
      </c>
    </row>
    <row r="91" s="3" customFormat="1" ht="21" customHeight="1" spans="1:8">
      <c r="A91" s="24">
        <v>83</v>
      </c>
      <c r="B91" s="18" t="s">
        <v>98</v>
      </c>
      <c r="C91" s="18">
        <f t="shared" si="6"/>
        <v>95</v>
      </c>
      <c r="D91" s="18"/>
      <c r="E91" s="18"/>
      <c r="F91" s="18">
        <f>VLOOKUP(B91,[1]Sheet1!B:D,3,0)</f>
        <v>0</v>
      </c>
      <c r="G91" s="18">
        <v>95</v>
      </c>
      <c r="H91" s="25">
        <f t="shared" si="7"/>
        <v>23750</v>
      </c>
    </row>
    <row r="92" s="3" customFormat="1" ht="21" customHeight="1" spans="1:8">
      <c r="A92" s="24">
        <v>84</v>
      </c>
      <c r="B92" s="18" t="s">
        <v>99</v>
      </c>
      <c r="C92" s="18">
        <f t="shared" si="6"/>
        <v>49</v>
      </c>
      <c r="D92" s="18"/>
      <c r="E92" s="18"/>
      <c r="F92" s="18">
        <f>VLOOKUP(B92,[1]Sheet1!B:D,3,0)</f>
        <v>0</v>
      </c>
      <c r="G92" s="18">
        <v>49</v>
      </c>
      <c r="H92" s="25">
        <f t="shared" si="7"/>
        <v>12250</v>
      </c>
    </row>
    <row r="93" s="3" customFormat="1" ht="21" customHeight="1" spans="1:8">
      <c r="A93" s="24">
        <v>85</v>
      </c>
      <c r="B93" s="18" t="s">
        <v>100</v>
      </c>
      <c r="C93" s="18">
        <f t="shared" si="6"/>
        <v>44</v>
      </c>
      <c r="D93" s="18"/>
      <c r="E93" s="18"/>
      <c r="F93" s="18">
        <f>VLOOKUP(B93,[1]Sheet1!B:D,3,0)</f>
        <v>0</v>
      </c>
      <c r="G93" s="18">
        <v>44</v>
      </c>
      <c r="H93" s="25">
        <f t="shared" si="7"/>
        <v>11000</v>
      </c>
    </row>
    <row r="94" s="3" customFormat="1" ht="21" customHeight="1" spans="1:8">
      <c r="A94" s="24">
        <v>86</v>
      </c>
      <c r="B94" s="18" t="s">
        <v>101</v>
      </c>
      <c r="C94" s="18">
        <f t="shared" si="6"/>
        <v>54</v>
      </c>
      <c r="D94" s="18"/>
      <c r="E94" s="18"/>
      <c r="F94" s="18">
        <f>VLOOKUP(B94,[1]Sheet1!B:D,3,0)</f>
        <v>0</v>
      </c>
      <c r="G94" s="18">
        <v>54</v>
      </c>
      <c r="H94" s="25">
        <f t="shared" si="7"/>
        <v>13500</v>
      </c>
    </row>
    <row r="95" s="3" customFormat="1" ht="21" customHeight="1" spans="1:8">
      <c r="A95" s="24">
        <v>87</v>
      </c>
      <c r="B95" s="18" t="s">
        <v>102</v>
      </c>
      <c r="C95" s="18">
        <f t="shared" si="6"/>
        <v>22</v>
      </c>
      <c r="D95" s="18"/>
      <c r="E95" s="18"/>
      <c r="F95" s="18">
        <f>VLOOKUP(B95,[1]Sheet1!B:D,3,0)</f>
        <v>0</v>
      </c>
      <c r="G95" s="18">
        <v>22</v>
      </c>
      <c r="H95" s="25">
        <f t="shared" si="7"/>
        <v>5500</v>
      </c>
    </row>
    <row r="96" s="3" customFormat="1" ht="21" customHeight="1" spans="1:8">
      <c r="A96" s="24">
        <v>88</v>
      </c>
      <c r="B96" s="18" t="s">
        <v>103</v>
      </c>
      <c r="C96" s="18">
        <f t="shared" si="6"/>
        <v>18</v>
      </c>
      <c r="D96" s="18"/>
      <c r="E96" s="18"/>
      <c r="F96" s="18">
        <f>VLOOKUP(B96,[1]Sheet1!B:D,3,0)</f>
        <v>0</v>
      </c>
      <c r="G96" s="18">
        <v>18</v>
      </c>
      <c r="H96" s="25">
        <f t="shared" si="7"/>
        <v>4500</v>
      </c>
    </row>
    <row r="97" s="3" customFormat="1" ht="21" customHeight="1" spans="1:8">
      <c r="A97" s="24">
        <v>89</v>
      </c>
      <c r="B97" s="18" t="s">
        <v>104</v>
      </c>
      <c r="C97" s="18">
        <f t="shared" si="6"/>
        <v>54</v>
      </c>
      <c r="D97" s="18"/>
      <c r="E97" s="18"/>
      <c r="F97" s="18">
        <f>VLOOKUP(B97,[1]Sheet1!B:D,3,0)</f>
        <v>0</v>
      </c>
      <c r="G97" s="18">
        <v>54</v>
      </c>
      <c r="H97" s="25">
        <f t="shared" si="7"/>
        <v>13500</v>
      </c>
    </row>
    <row r="98" s="3" customFormat="1" ht="21" customHeight="1" spans="1:8">
      <c r="A98" s="24">
        <v>90</v>
      </c>
      <c r="B98" s="18" t="s">
        <v>105</v>
      </c>
      <c r="C98" s="18">
        <f t="shared" si="6"/>
        <v>41</v>
      </c>
      <c r="D98" s="18"/>
      <c r="E98" s="18"/>
      <c r="F98" s="18">
        <f>VLOOKUP(B98,[1]Sheet1!B:D,3,0)</f>
        <v>0</v>
      </c>
      <c r="G98" s="18">
        <v>41</v>
      </c>
      <c r="H98" s="25">
        <f t="shared" si="7"/>
        <v>10250</v>
      </c>
    </row>
    <row r="99" s="3" customFormat="1" ht="21" customHeight="1" spans="1:8">
      <c r="A99" s="24">
        <v>91</v>
      </c>
      <c r="B99" s="18" t="s">
        <v>106</v>
      </c>
      <c r="C99" s="18">
        <f t="shared" si="6"/>
        <v>71</v>
      </c>
      <c r="D99" s="18"/>
      <c r="E99" s="18"/>
      <c r="F99" s="18">
        <f>VLOOKUP(B99,[1]Sheet1!B:D,3,0)</f>
        <v>0</v>
      </c>
      <c r="G99" s="18">
        <v>71</v>
      </c>
      <c r="H99" s="25">
        <f t="shared" si="7"/>
        <v>17750</v>
      </c>
    </row>
    <row r="100" s="3" customFormat="1" ht="21" customHeight="1" spans="1:8">
      <c r="A100" s="24">
        <v>92</v>
      </c>
      <c r="B100" s="18" t="s">
        <v>107</v>
      </c>
      <c r="C100" s="18">
        <f t="shared" si="6"/>
        <v>16</v>
      </c>
      <c r="D100" s="18"/>
      <c r="E100" s="18"/>
      <c r="F100" s="18">
        <f>VLOOKUP(B100,[1]Sheet1!B:D,3,0)</f>
        <v>0</v>
      </c>
      <c r="G100" s="18">
        <v>16</v>
      </c>
      <c r="H100" s="25">
        <f t="shared" si="7"/>
        <v>4000</v>
      </c>
    </row>
    <row r="101" s="3" customFormat="1" ht="21" customHeight="1" spans="1:8">
      <c r="A101" s="24">
        <v>93</v>
      </c>
      <c r="B101" s="18" t="s">
        <v>108</v>
      </c>
      <c r="C101" s="18">
        <f t="shared" si="6"/>
        <v>12</v>
      </c>
      <c r="D101" s="18"/>
      <c r="E101" s="18"/>
      <c r="F101" s="18">
        <f>VLOOKUP(B101,[1]Sheet1!B:D,3,0)</f>
        <v>0</v>
      </c>
      <c r="G101" s="18">
        <v>12</v>
      </c>
      <c r="H101" s="25">
        <f t="shared" si="7"/>
        <v>3000</v>
      </c>
    </row>
    <row r="102" s="3" customFormat="1" ht="21" customHeight="1" spans="1:8">
      <c r="A102" s="24">
        <v>94</v>
      </c>
      <c r="B102" s="18" t="s">
        <v>109</v>
      </c>
      <c r="C102" s="18">
        <f t="shared" si="6"/>
        <v>40</v>
      </c>
      <c r="D102" s="18"/>
      <c r="E102" s="18"/>
      <c r="F102" s="18">
        <f>VLOOKUP(B102,[1]Sheet1!B:D,3,0)</f>
        <v>0</v>
      </c>
      <c r="G102" s="18">
        <v>40</v>
      </c>
      <c r="H102" s="25">
        <f t="shared" si="7"/>
        <v>10000</v>
      </c>
    </row>
    <row r="103" s="3" customFormat="1" ht="21" customHeight="1" spans="1:8">
      <c r="A103" s="24">
        <v>95</v>
      </c>
      <c r="B103" s="18" t="s">
        <v>110</v>
      </c>
      <c r="C103" s="18">
        <f t="shared" si="6"/>
        <v>34</v>
      </c>
      <c r="D103" s="18"/>
      <c r="E103" s="18"/>
      <c r="F103" s="18">
        <f>VLOOKUP(B103,[1]Sheet1!B:D,3,0)</f>
        <v>0</v>
      </c>
      <c r="G103" s="18">
        <v>34</v>
      </c>
      <c r="H103" s="25">
        <f t="shared" si="7"/>
        <v>8500</v>
      </c>
    </row>
    <row r="104" s="3" customFormat="1" ht="21" customHeight="1" spans="1:8">
      <c r="A104" s="24">
        <v>96</v>
      </c>
      <c r="B104" s="18" t="s">
        <v>111</v>
      </c>
      <c r="C104" s="18">
        <f t="shared" si="6"/>
        <v>77</v>
      </c>
      <c r="D104" s="18"/>
      <c r="E104" s="18"/>
      <c r="F104" s="18">
        <f>VLOOKUP(B104,[1]Sheet1!B:D,3,0)</f>
        <v>0</v>
      </c>
      <c r="G104" s="18">
        <v>77</v>
      </c>
      <c r="H104" s="25">
        <f t="shared" si="7"/>
        <v>19250</v>
      </c>
    </row>
    <row r="105" s="3" customFormat="1" ht="21" customHeight="1" spans="1:8">
      <c r="A105" s="24">
        <v>97</v>
      </c>
      <c r="B105" s="18" t="s">
        <v>112</v>
      </c>
      <c r="C105" s="18">
        <f t="shared" si="6"/>
        <v>112</v>
      </c>
      <c r="D105" s="18"/>
      <c r="E105" s="18"/>
      <c r="F105" s="18">
        <f>VLOOKUP(B105,[1]Sheet1!B:D,3,0)</f>
        <v>0</v>
      </c>
      <c r="G105" s="18">
        <v>112</v>
      </c>
      <c r="H105" s="25">
        <f t="shared" si="7"/>
        <v>28000</v>
      </c>
    </row>
    <row r="106" s="3" customFormat="1" ht="21" customHeight="1" spans="1:8">
      <c r="A106" s="24">
        <v>98</v>
      </c>
      <c r="B106" s="18" t="s">
        <v>113</v>
      </c>
      <c r="C106" s="18">
        <f t="shared" si="6"/>
        <v>41</v>
      </c>
      <c r="D106" s="18"/>
      <c r="E106" s="18"/>
      <c r="F106" s="18">
        <f>VLOOKUP(B106,[1]Sheet1!B:D,3,0)</f>
        <v>0</v>
      </c>
      <c r="G106" s="18">
        <v>41</v>
      </c>
      <c r="H106" s="25">
        <f t="shared" si="7"/>
        <v>10250</v>
      </c>
    </row>
    <row r="107" s="3" customFormat="1" ht="21" customHeight="1" spans="1:8">
      <c r="A107" s="24">
        <v>99</v>
      </c>
      <c r="B107" s="18" t="s">
        <v>114</v>
      </c>
      <c r="C107" s="18">
        <f t="shared" si="6"/>
        <v>48</v>
      </c>
      <c r="D107" s="18"/>
      <c r="E107" s="18"/>
      <c r="F107" s="18">
        <f>VLOOKUP(B107,[1]Sheet1!B:D,3,0)</f>
        <v>0</v>
      </c>
      <c r="G107" s="18">
        <v>48</v>
      </c>
      <c r="H107" s="25">
        <f t="shared" si="7"/>
        <v>12000</v>
      </c>
    </row>
    <row r="108" s="3" customFormat="1" ht="21" customHeight="1" spans="1:8">
      <c r="A108" s="24">
        <v>100</v>
      </c>
      <c r="B108" s="18" t="s">
        <v>115</v>
      </c>
      <c r="C108" s="18">
        <f t="shared" si="6"/>
        <v>28</v>
      </c>
      <c r="D108" s="18"/>
      <c r="E108" s="18"/>
      <c r="F108" s="18">
        <f>VLOOKUP(B108,[1]Sheet1!B:D,3,0)</f>
        <v>0</v>
      </c>
      <c r="G108" s="18">
        <v>28</v>
      </c>
      <c r="H108" s="25">
        <f t="shared" si="7"/>
        <v>7000</v>
      </c>
    </row>
    <row r="109" s="3" customFormat="1" ht="21" customHeight="1" spans="1:8">
      <c r="A109" s="24">
        <v>101</v>
      </c>
      <c r="B109" s="18" t="s">
        <v>116</v>
      </c>
      <c r="C109" s="18">
        <f t="shared" si="6"/>
        <v>43</v>
      </c>
      <c r="D109" s="18"/>
      <c r="E109" s="18"/>
      <c r="F109" s="18">
        <f>VLOOKUP(B109,[1]Sheet1!B:D,3,0)</f>
        <v>0</v>
      </c>
      <c r="G109" s="18">
        <v>43</v>
      </c>
      <c r="H109" s="25">
        <f t="shared" si="7"/>
        <v>10750</v>
      </c>
    </row>
    <row r="110" s="3" customFormat="1" ht="21" customHeight="1" spans="1:8">
      <c r="A110" s="24">
        <v>102</v>
      </c>
      <c r="B110" s="18" t="s">
        <v>117</v>
      </c>
      <c r="C110" s="18">
        <f t="shared" si="6"/>
        <v>30</v>
      </c>
      <c r="D110" s="18"/>
      <c r="E110" s="18"/>
      <c r="F110" s="18">
        <f>VLOOKUP(B110,[1]Sheet1!B:D,3,0)</f>
        <v>0</v>
      </c>
      <c r="G110" s="18">
        <v>30</v>
      </c>
      <c r="H110" s="25">
        <f t="shared" si="7"/>
        <v>7500</v>
      </c>
    </row>
    <row r="111" s="3" customFormat="1" ht="21" customHeight="1" spans="1:8">
      <c r="A111" s="24">
        <v>103</v>
      </c>
      <c r="B111" s="18" t="s">
        <v>118</v>
      </c>
      <c r="C111" s="18">
        <f t="shared" si="6"/>
        <v>45</v>
      </c>
      <c r="D111" s="18"/>
      <c r="E111" s="18"/>
      <c r="F111" s="18">
        <f>VLOOKUP(B111,[1]Sheet1!B:D,3,0)</f>
        <v>0</v>
      </c>
      <c r="G111" s="18">
        <v>45</v>
      </c>
      <c r="H111" s="25">
        <f t="shared" ref="H111:H121" si="8">D111*625+E111*312.5+F111*500+G111*250</f>
        <v>11250</v>
      </c>
    </row>
    <row r="112" s="3" customFormat="1" ht="21" customHeight="1" spans="1:8">
      <c r="A112" s="24">
        <v>104</v>
      </c>
      <c r="B112" s="18" t="s">
        <v>119</v>
      </c>
      <c r="C112" s="18">
        <f t="shared" si="6"/>
        <v>40</v>
      </c>
      <c r="D112" s="18"/>
      <c r="E112" s="18"/>
      <c r="F112" s="18">
        <f>VLOOKUP(B112,[1]Sheet1!B:D,3,0)</f>
        <v>0</v>
      </c>
      <c r="G112" s="18">
        <v>40</v>
      </c>
      <c r="H112" s="25">
        <f t="shared" si="8"/>
        <v>10000</v>
      </c>
    </row>
    <row r="113" s="3" customFormat="1" ht="21" customHeight="1" spans="1:8">
      <c r="A113" s="24">
        <v>105</v>
      </c>
      <c r="B113" s="18" t="s">
        <v>120</v>
      </c>
      <c r="C113" s="18">
        <f t="shared" si="6"/>
        <v>48</v>
      </c>
      <c r="D113" s="18"/>
      <c r="E113" s="18"/>
      <c r="F113" s="18">
        <f>VLOOKUP(B113,[1]Sheet1!B:D,3,0)</f>
        <v>0</v>
      </c>
      <c r="G113" s="18">
        <v>48</v>
      </c>
      <c r="H113" s="25">
        <f t="shared" si="8"/>
        <v>12000</v>
      </c>
    </row>
    <row r="114" s="3" customFormat="1" ht="21" customHeight="1" spans="1:8">
      <c r="A114" s="24">
        <v>106</v>
      </c>
      <c r="B114" s="18" t="s">
        <v>121</v>
      </c>
      <c r="C114" s="18">
        <f t="shared" si="6"/>
        <v>53</v>
      </c>
      <c r="D114" s="18"/>
      <c r="E114" s="18"/>
      <c r="F114" s="18">
        <f>VLOOKUP(B114,[1]Sheet1!B:D,3,0)</f>
        <v>0</v>
      </c>
      <c r="G114" s="18">
        <v>53</v>
      </c>
      <c r="H114" s="25">
        <f t="shared" si="8"/>
        <v>13250</v>
      </c>
    </row>
    <row r="115" s="3" customFormat="1" ht="21" customHeight="1" spans="1:8">
      <c r="A115" s="24">
        <v>107</v>
      </c>
      <c r="B115" s="18" t="s">
        <v>122</v>
      </c>
      <c r="C115" s="18">
        <f t="shared" si="6"/>
        <v>49</v>
      </c>
      <c r="D115" s="18"/>
      <c r="E115" s="18"/>
      <c r="F115" s="18">
        <f>VLOOKUP(B115,[1]Sheet1!B:D,3,0)</f>
        <v>0</v>
      </c>
      <c r="G115" s="18">
        <v>49</v>
      </c>
      <c r="H115" s="25">
        <f t="shared" si="8"/>
        <v>12250</v>
      </c>
    </row>
    <row r="116" s="3" customFormat="1" ht="21" customHeight="1" spans="1:8">
      <c r="A116" s="24">
        <v>108</v>
      </c>
      <c r="B116" s="18" t="s">
        <v>123</v>
      </c>
      <c r="C116" s="18">
        <f t="shared" si="6"/>
        <v>30</v>
      </c>
      <c r="D116" s="18"/>
      <c r="E116" s="18"/>
      <c r="F116" s="18">
        <f>VLOOKUP(B116,[1]Sheet1!B:D,3,0)</f>
        <v>0</v>
      </c>
      <c r="G116" s="18">
        <v>30</v>
      </c>
      <c r="H116" s="25">
        <f t="shared" si="8"/>
        <v>7500</v>
      </c>
    </row>
    <row r="117" s="1" customFormat="1" ht="21" customHeight="1" spans="1:16357">
      <c r="A117" s="27"/>
      <c r="B117" s="21" t="s">
        <v>124</v>
      </c>
      <c r="C117" s="22">
        <f t="shared" ref="C117:H117" si="9">SUM(C118:C124)</f>
        <v>145</v>
      </c>
      <c r="D117" s="22">
        <f t="shared" si="9"/>
        <v>92</v>
      </c>
      <c r="E117" s="22">
        <f t="shared" si="9"/>
        <v>5</v>
      </c>
      <c r="F117" s="22">
        <f t="shared" si="9"/>
        <v>41</v>
      </c>
      <c r="G117" s="28">
        <f t="shared" si="9"/>
        <v>7</v>
      </c>
      <c r="H117" s="29">
        <f t="shared" si="9"/>
        <v>81312.5</v>
      </c>
      <c r="XDH117"/>
      <c r="XDI117"/>
      <c r="XDJ117"/>
      <c r="XDK117"/>
      <c r="XDL117"/>
      <c r="XDM117"/>
      <c r="XDN117"/>
      <c r="XDO117"/>
      <c r="XDP117"/>
      <c r="XDQ117"/>
      <c r="XDR117"/>
      <c r="XDS117"/>
      <c r="XDT117"/>
      <c r="XDU117"/>
      <c r="XDV117"/>
      <c r="XDW117"/>
      <c r="XDX117"/>
      <c r="XDY117"/>
      <c r="XDZ117"/>
      <c r="XEA117"/>
      <c r="XEB117"/>
      <c r="XEC117"/>
    </row>
    <row r="118" s="1" customFormat="1" ht="21" customHeight="1" spans="1:16357">
      <c r="A118" s="24">
        <v>109</v>
      </c>
      <c r="B118" s="18" t="s">
        <v>125</v>
      </c>
      <c r="C118" s="18">
        <f t="shared" ref="C118:C124" si="10">SUM(D118:G118)</f>
        <v>18</v>
      </c>
      <c r="D118" s="18">
        <v>14</v>
      </c>
      <c r="E118" s="18">
        <v>0</v>
      </c>
      <c r="F118" s="18">
        <v>4</v>
      </c>
      <c r="G118" s="18">
        <v>0</v>
      </c>
      <c r="H118" s="25">
        <f t="shared" ref="H118:H124" si="11">D118*625+E118*312.5+F118*500+G118*250</f>
        <v>10750</v>
      </c>
      <c r="XDH118"/>
      <c r="XDI118"/>
      <c r="XDJ118"/>
      <c r="XDK118"/>
      <c r="XDL118"/>
      <c r="XDM118"/>
      <c r="XDN118"/>
      <c r="XDO118"/>
      <c r="XDP118"/>
      <c r="XDQ118"/>
      <c r="XDR118"/>
      <c r="XDS118"/>
      <c r="XDT118"/>
      <c r="XDU118"/>
      <c r="XDV118"/>
      <c r="XDW118"/>
      <c r="XDX118"/>
      <c r="XDY118"/>
      <c r="XDZ118"/>
      <c r="XEA118"/>
      <c r="XEB118"/>
      <c r="XEC118"/>
    </row>
    <row r="119" s="1" customFormat="1" ht="21" customHeight="1" spans="1:16357">
      <c r="A119" s="24">
        <v>110</v>
      </c>
      <c r="B119" s="18" t="s">
        <v>126</v>
      </c>
      <c r="C119" s="18">
        <f t="shared" si="10"/>
        <v>14</v>
      </c>
      <c r="D119" s="18">
        <v>9</v>
      </c>
      <c r="E119" s="18">
        <v>1</v>
      </c>
      <c r="F119" s="18">
        <v>4</v>
      </c>
      <c r="G119" s="18">
        <v>0</v>
      </c>
      <c r="H119" s="25">
        <f t="shared" si="11"/>
        <v>7937.5</v>
      </c>
      <c r="XDH119"/>
      <c r="XDI119"/>
      <c r="XDJ119"/>
      <c r="XDK119"/>
      <c r="XDL119"/>
      <c r="XDM119"/>
      <c r="XDN119"/>
      <c r="XDO119"/>
      <c r="XDP119"/>
      <c r="XDQ119"/>
      <c r="XDR119"/>
      <c r="XDS119"/>
      <c r="XDT119"/>
      <c r="XDU119"/>
      <c r="XDV119"/>
      <c r="XDW119"/>
      <c r="XDX119"/>
      <c r="XDY119"/>
      <c r="XDZ119"/>
      <c r="XEA119"/>
      <c r="XEB119"/>
      <c r="XEC119"/>
    </row>
    <row r="120" s="1" customFormat="1" ht="21" customHeight="1" spans="1:16357">
      <c r="A120" s="24">
        <v>111</v>
      </c>
      <c r="B120" s="18" t="s">
        <v>127</v>
      </c>
      <c r="C120" s="18">
        <f t="shared" si="10"/>
        <v>6</v>
      </c>
      <c r="D120" s="18">
        <v>4</v>
      </c>
      <c r="E120" s="18">
        <v>0</v>
      </c>
      <c r="F120" s="18">
        <v>1</v>
      </c>
      <c r="G120" s="18">
        <v>1</v>
      </c>
      <c r="H120" s="25">
        <f t="shared" si="11"/>
        <v>3250</v>
      </c>
      <c r="XDH120"/>
      <c r="XDI120"/>
      <c r="XDJ120"/>
      <c r="XDK120"/>
      <c r="XDL120"/>
      <c r="XDM120"/>
      <c r="XDN120"/>
      <c r="XDO120"/>
      <c r="XDP120"/>
      <c r="XDQ120"/>
      <c r="XDR120"/>
      <c r="XDS120"/>
      <c r="XDT120"/>
      <c r="XDU120"/>
      <c r="XDV120"/>
      <c r="XDW120"/>
      <c r="XDX120"/>
      <c r="XDY120"/>
      <c r="XDZ120"/>
      <c r="XEA120"/>
      <c r="XEB120"/>
      <c r="XEC120"/>
    </row>
    <row r="121" s="1" customFormat="1" ht="21" customHeight="1" spans="1:16357">
      <c r="A121" s="24">
        <v>112</v>
      </c>
      <c r="B121" s="18" t="s">
        <v>128</v>
      </c>
      <c r="C121" s="18">
        <f t="shared" si="10"/>
        <v>8</v>
      </c>
      <c r="D121" s="18">
        <v>8</v>
      </c>
      <c r="E121" s="18">
        <v>0</v>
      </c>
      <c r="F121" s="18">
        <v>0</v>
      </c>
      <c r="G121" s="18">
        <v>0</v>
      </c>
      <c r="H121" s="25">
        <f t="shared" si="11"/>
        <v>5000</v>
      </c>
      <c r="XDH121"/>
      <c r="XDI121"/>
      <c r="XDJ121"/>
      <c r="XDK121"/>
      <c r="XDL121"/>
      <c r="XDM121"/>
      <c r="XDN121"/>
      <c r="XDO121"/>
      <c r="XDP121"/>
      <c r="XDQ121"/>
      <c r="XDR121"/>
      <c r="XDS121"/>
      <c r="XDT121"/>
      <c r="XDU121"/>
      <c r="XDV121"/>
      <c r="XDW121"/>
      <c r="XDX121"/>
      <c r="XDY121"/>
      <c r="XDZ121"/>
      <c r="XEA121"/>
      <c r="XEB121"/>
      <c r="XEC121"/>
    </row>
    <row r="122" s="1" customFormat="1" ht="21" customHeight="1" spans="1:16357">
      <c r="A122" s="24">
        <v>113</v>
      </c>
      <c r="B122" s="18" t="s">
        <v>129</v>
      </c>
      <c r="C122" s="18">
        <f t="shared" si="10"/>
        <v>77</v>
      </c>
      <c r="D122" s="18">
        <v>45</v>
      </c>
      <c r="E122" s="18">
        <v>0</v>
      </c>
      <c r="F122" s="18">
        <v>32</v>
      </c>
      <c r="G122" s="18">
        <v>0</v>
      </c>
      <c r="H122" s="25">
        <f t="shared" si="11"/>
        <v>44125</v>
      </c>
      <c r="XDH122"/>
      <c r="XDI122"/>
      <c r="XDJ122"/>
      <c r="XDK122"/>
      <c r="XDL122"/>
      <c r="XDM122"/>
      <c r="XDN122"/>
      <c r="XDO122"/>
      <c r="XDP122"/>
      <c r="XDQ122"/>
      <c r="XDR122"/>
      <c r="XDS122"/>
      <c r="XDT122"/>
      <c r="XDU122"/>
      <c r="XDV122"/>
      <c r="XDW122"/>
      <c r="XDX122"/>
      <c r="XDY122"/>
      <c r="XDZ122"/>
      <c r="XEA122"/>
      <c r="XEB122"/>
      <c r="XEC122"/>
    </row>
    <row r="123" s="1" customFormat="1" ht="21" customHeight="1" spans="1:16357">
      <c r="A123" s="24">
        <v>114</v>
      </c>
      <c r="B123" s="18" t="s">
        <v>130</v>
      </c>
      <c r="C123" s="18">
        <f t="shared" si="10"/>
        <v>13</v>
      </c>
      <c r="D123" s="18">
        <v>3</v>
      </c>
      <c r="E123" s="18">
        <v>4</v>
      </c>
      <c r="F123" s="18">
        <v>0</v>
      </c>
      <c r="G123" s="18">
        <v>6</v>
      </c>
      <c r="H123" s="25">
        <f t="shared" si="11"/>
        <v>4625</v>
      </c>
      <c r="XDH123"/>
      <c r="XDI123"/>
      <c r="XDJ123"/>
      <c r="XDK123"/>
      <c r="XDL123"/>
      <c r="XDM123"/>
      <c r="XDN123"/>
      <c r="XDO123"/>
      <c r="XDP123"/>
      <c r="XDQ123"/>
      <c r="XDR123"/>
      <c r="XDS123"/>
      <c r="XDT123"/>
      <c r="XDU123"/>
      <c r="XDV123"/>
      <c r="XDW123"/>
      <c r="XDX123"/>
      <c r="XDY123"/>
      <c r="XDZ123"/>
      <c r="XEA123"/>
      <c r="XEB123"/>
      <c r="XEC123"/>
    </row>
    <row r="124" s="1" customFormat="1" ht="21" customHeight="1" spans="1:16362">
      <c r="A124" s="24">
        <v>115</v>
      </c>
      <c r="B124" s="18" t="s">
        <v>131</v>
      </c>
      <c r="C124" s="18">
        <f t="shared" si="10"/>
        <v>9</v>
      </c>
      <c r="D124" s="18">
        <v>9</v>
      </c>
      <c r="E124" s="18">
        <v>0</v>
      </c>
      <c r="F124" s="18"/>
      <c r="G124" s="18"/>
      <c r="H124" s="25">
        <f t="shared" si="11"/>
        <v>5625</v>
      </c>
      <c r="XDM124"/>
      <c r="XDN124"/>
      <c r="XDO124"/>
      <c r="XDP124"/>
      <c r="XDQ124"/>
      <c r="XDR124"/>
      <c r="XDS124"/>
      <c r="XDT124"/>
      <c r="XDU124"/>
      <c r="XDV124"/>
      <c r="XDW124"/>
      <c r="XDX124"/>
      <c r="XDY124"/>
      <c r="XDZ124"/>
      <c r="XEA124"/>
      <c r="XEB124"/>
      <c r="XEC124"/>
      <c r="XED124"/>
      <c r="XEE124"/>
      <c r="XEF124"/>
      <c r="XEG124"/>
      <c r="XEH124"/>
    </row>
    <row r="125" s="1" customFormat="1" spans="3:16362">
      <c r="C125" s="4"/>
      <c r="D125" s="5"/>
      <c r="E125" s="5"/>
      <c r="H125" s="6"/>
      <c r="XDJ125"/>
      <c r="XDK125"/>
      <c r="XDL125"/>
      <c r="XDM125"/>
      <c r="XDN125"/>
      <c r="XDO125"/>
      <c r="XDP125"/>
      <c r="XDQ125"/>
      <c r="XDR125"/>
      <c r="XDS125"/>
      <c r="XDT125"/>
      <c r="XDU125"/>
      <c r="XDV125"/>
      <c r="XDW125"/>
      <c r="XDX125"/>
      <c r="XDY125"/>
      <c r="XDZ125"/>
      <c r="XEA125"/>
      <c r="XEB125"/>
      <c r="XEC125"/>
      <c r="XED125"/>
      <c r="XEE125"/>
      <c r="XEF125"/>
      <c r="XEG125"/>
      <c r="XEH125"/>
    </row>
    <row r="126" s="1" customFormat="1" spans="3:16362">
      <c r="C126" s="4"/>
      <c r="D126" s="5"/>
      <c r="E126" s="5"/>
      <c r="H126" s="6"/>
      <c r="XDJ126"/>
      <c r="XDK126"/>
      <c r="XDL126"/>
      <c r="XDM126"/>
      <c r="XDN126"/>
      <c r="XDO126"/>
      <c r="XDP126"/>
      <c r="XDQ126"/>
      <c r="XDR126"/>
      <c r="XDS126"/>
      <c r="XDT126"/>
      <c r="XDU126"/>
      <c r="XDV126"/>
      <c r="XDW126"/>
      <c r="XDX126"/>
      <c r="XDY126"/>
      <c r="XDZ126"/>
      <c r="XEA126"/>
      <c r="XEB126"/>
      <c r="XEC126"/>
      <c r="XED126"/>
      <c r="XEE126"/>
      <c r="XEF126"/>
      <c r="XEG126"/>
      <c r="XEH126"/>
    </row>
    <row r="127" s="1" customFormat="1" spans="3:16362">
      <c r="C127" s="4"/>
      <c r="D127" s="5"/>
      <c r="E127" s="5"/>
      <c r="H127" s="6"/>
      <c r="XDJ127"/>
      <c r="XDK127"/>
      <c r="XDL127"/>
      <c r="XDM127"/>
      <c r="XDN127"/>
      <c r="XDO127"/>
      <c r="XDP127"/>
      <c r="XDQ127"/>
      <c r="XDR127"/>
      <c r="XDS127"/>
      <c r="XDT127"/>
      <c r="XDU127"/>
      <c r="XDV127"/>
      <c r="XDW127"/>
      <c r="XDX127"/>
      <c r="XDY127"/>
      <c r="XDZ127"/>
      <c r="XEA127"/>
      <c r="XEB127"/>
      <c r="XEC127"/>
      <c r="XED127"/>
      <c r="XEE127"/>
      <c r="XEF127"/>
      <c r="XEG127"/>
      <c r="XEH127"/>
    </row>
    <row r="128" s="1" customFormat="1" spans="2:16362">
      <c r="B128" s="5"/>
      <c r="H128" s="6"/>
      <c r="XDJ128"/>
      <c r="XDK128"/>
      <c r="XDL128"/>
      <c r="XDM128"/>
      <c r="XDN128"/>
      <c r="XDO128"/>
      <c r="XDP128"/>
      <c r="XDQ128"/>
      <c r="XDR128"/>
      <c r="XDS128"/>
      <c r="XDT128"/>
      <c r="XDU128"/>
      <c r="XDV128"/>
      <c r="XDW128"/>
      <c r="XDX128"/>
      <c r="XDY128"/>
      <c r="XDZ128"/>
      <c r="XEA128"/>
      <c r="XEB128"/>
      <c r="XEC128"/>
      <c r="XED128"/>
      <c r="XEE128"/>
      <c r="XEF128"/>
      <c r="XEG128"/>
      <c r="XEH128"/>
    </row>
    <row r="129" s="1" customFormat="1" spans="2:16362">
      <c r="B129" s="5"/>
      <c r="H129" s="6"/>
      <c r="XDJ129"/>
      <c r="XDK129"/>
      <c r="XDL129"/>
      <c r="XDM129"/>
      <c r="XDN129"/>
      <c r="XDO129"/>
      <c r="XDP129"/>
      <c r="XDQ129"/>
      <c r="XDR129"/>
      <c r="XDS129"/>
      <c r="XDT129"/>
      <c r="XDU129"/>
      <c r="XDV129"/>
      <c r="XDW129"/>
      <c r="XDX129"/>
      <c r="XDY129"/>
      <c r="XDZ129"/>
      <c r="XEA129"/>
      <c r="XEB129"/>
      <c r="XEC129"/>
      <c r="XED129"/>
      <c r="XEE129"/>
      <c r="XEF129"/>
      <c r="XEG129"/>
      <c r="XEH129"/>
    </row>
    <row r="130" s="1" customFormat="1" spans="2:16362">
      <c r="B130" s="5"/>
      <c r="H130" s="6"/>
      <c r="XDJ130"/>
      <c r="XDK130"/>
      <c r="XDL130"/>
      <c r="XDM130"/>
      <c r="XDN130"/>
      <c r="XDO130"/>
      <c r="XDP130"/>
      <c r="XDQ130"/>
      <c r="XDR130"/>
      <c r="XDS130"/>
      <c r="XDT130"/>
      <c r="XDU130"/>
      <c r="XDV130"/>
      <c r="XDW130"/>
      <c r="XDX130"/>
      <c r="XDY130"/>
      <c r="XDZ130"/>
      <c r="XEA130"/>
      <c r="XEB130"/>
      <c r="XEC130"/>
      <c r="XED130"/>
      <c r="XEE130"/>
      <c r="XEF130"/>
      <c r="XEG130"/>
      <c r="XEH130"/>
    </row>
    <row r="131" s="1" customFormat="1" spans="2:16362">
      <c r="B131" s="5"/>
      <c r="H131" s="6"/>
      <c r="XDJ131"/>
      <c r="XDK131"/>
      <c r="XDL131"/>
      <c r="XDM131"/>
      <c r="XDN131"/>
      <c r="XDO131"/>
      <c r="XDP131"/>
      <c r="XDQ131"/>
      <c r="XDR131"/>
      <c r="XDS131"/>
      <c r="XDT131"/>
      <c r="XDU131"/>
      <c r="XDV131"/>
      <c r="XDW131"/>
      <c r="XDX131"/>
      <c r="XDY131"/>
      <c r="XDZ131"/>
      <c r="XEA131"/>
      <c r="XEB131"/>
      <c r="XEC131"/>
      <c r="XED131"/>
      <c r="XEE131"/>
      <c r="XEF131"/>
      <c r="XEG131"/>
      <c r="XEH131"/>
    </row>
    <row r="132" spans="2:5">
      <c r="B132" s="5"/>
      <c r="C132" s="1"/>
      <c r="D132" s="1"/>
      <c r="E132" s="1"/>
    </row>
    <row r="133" spans="2:5">
      <c r="B133" s="5"/>
      <c r="C133" s="1"/>
      <c r="D133" s="1"/>
      <c r="E133" s="1"/>
    </row>
    <row r="134" spans="2:5">
      <c r="B134" s="5"/>
      <c r="C134" s="1"/>
      <c r="D134" s="1"/>
      <c r="E134" s="1"/>
    </row>
  </sheetData>
  <mergeCells count="10">
    <mergeCell ref="A1:B1"/>
    <mergeCell ref="A2:H2"/>
    <mergeCell ref="G3:H3"/>
    <mergeCell ref="C4:G4"/>
    <mergeCell ref="D5:E5"/>
    <mergeCell ref="F5:G5"/>
    <mergeCell ref="A4:A6"/>
    <mergeCell ref="B4:B6"/>
    <mergeCell ref="C5:C6"/>
    <mergeCell ref="H4:H6"/>
  </mergeCells>
  <pageMargins left="0.751388888888889" right="0.751388888888889" top="0.802777777777778" bottom="0.60625" header="0.511805555555556" footer="0.314583333333333"/>
  <pageSetup paperSize="9" scale="92" fitToHeight="0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舍得</cp:lastModifiedBy>
  <dcterms:created xsi:type="dcterms:W3CDTF">2019-12-03T11:11:00Z</dcterms:created>
  <dcterms:modified xsi:type="dcterms:W3CDTF">2023-11-15T09:05:51Z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F577F03329D340E38D246B8BDB018852</vt:lpwstr>
  </property>
</Properties>
</file>