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6" windowWidth="17376" windowHeight="1089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Q31" i="1"/>
  <c r="P31"/>
  <c r="O31"/>
  <c r="K31"/>
  <c r="I31"/>
  <c r="G31"/>
  <c r="E31"/>
  <c r="C31"/>
  <c r="U30"/>
  <c r="S30"/>
  <c r="M30"/>
  <c r="L30"/>
  <c r="J30"/>
  <c r="V30"/>
  <c r="H30"/>
  <c r="F30"/>
  <c r="D30"/>
  <c r="N30"/>
  <c r="R30"/>
  <c r="U29"/>
  <c r="S29"/>
  <c r="M29"/>
  <c r="L29"/>
  <c r="J29"/>
  <c r="V29"/>
  <c r="H29"/>
  <c r="F29"/>
  <c r="D29"/>
  <c r="N29"/>
  <c r="R29"/>
  <c r="U28"/>
  <c r="S28"/>
  <c r="M28"/>
  <c r="L28"/>
  <c r="J28"/>
  <c r="V28"/>
  <c r="H28"/>
  <c r="F28"/>
  <c r="D28"/>
  <c r="N28"/>
  <c r="R28"/>
  <c r="U27"/>
  <c r="S27"/>
  <c r="M27"/>
  <c r="L27"/>
  <c r="J27"/>
  <c r="V27"/>
  <c r="H27"/>
  <c r="F27"/>
  <c r="D27"/>
  <c r="N27"/>
  <c r="R27"/>
  <c r="U26"/>
  <c r="S26"/>
  <c r="M26"/>
  <c r="L26"/>
  <c r="J26"/>
  <c r="V26"/>
  <c r="H26"/>
  <c r="F26"/>
  <c r="D26"/>
  <c r="N26"/>
  <c r="R26"/>
  <c r="U25"/>
  <c r="S25"/>
  <c r="M25"/>
  <c r="L25"/>
  <c r="J25"/>
  <c r="V25"/>
  <c r="H25"/>
  <c r="F25"/>
  <c r="D25"/>
  <c r="N25"/>
  <c r="R25"/>
  <c r="U24"/>
  <c r="S24"/>
  <c r="M24"/>
  <c r="L24"/>
  <c r="J24"/>
  <c r="V24"/>
  <c r="H24"/>
  <c r="F24"/>
  <c r="D24"/>
  <c r="N24"/>
  <c r="R24"/>
  <c r="U23"/>
  <c r="S23"/>
  <c r="M23"/>
  <c r="L23"/>
  <c r="J23"/>
  <c r="V23"/>
  <c r="H23"/>
  <c r="F23"/>
  <c r="D23"/>
  <c r="N23"/>
  <c r="R23"/>
  <c r="U22"/>
  <c r="S22"/>
  <c r="M22"/>
  <c r="L22"/>
  <c r="J22"/>
  <c r="V22"/>
  <c r="H22"/>
  <c r="F22"/>
  <c r="D22"/>
  <c r="N22"/>
  <c r="R22"/>
  <c r="U21"/>
  <c r="S21"/>
  <c r="M21"/>
  <c r="L21"/>
  <c r="J21"/>
  <c r="V21"/>
  <c r="H21"/>
  <c r="F21"/>
  <c r="D21"/>
  <c r="N21"/>
  <c r="R21"/>
  <c r="U20"/>
  <c r="S20"/>
  <c r="M20"/>
  <c r="L20"/>
  <c r="J20"/>
  <c r="V20"/>
  <c r="H20"/>
  <c r="F20"/>
  <c r="D20"/>
  <c r="N20"/>
  <c r="R20"/>
  <c r="U19"/>
  <c r="S19"/>
  <c r="M19"/>
  <c r="L19"/>
  <c r="J19"/>
  <c r="V19"/>
  <c r="H19"/>
  <c r="F19"/>
  <c r="D19"/>
  <c r="N19"/>
  <c r="R19"/>
  <c r="U18"/>
  <c r="S18"/>
  <c r="M18"/>
  <c r="L18"/>
  <c r="J18"/>
  <c r="V18"/>
  <c r="H18"/>
  <c r="F18"/>
  <c r="D18"/>
  <c r="N18"/>
  <c r="R18"/>
  <c r="U17"/>
  <c r="S17"/>
  <c r="M17"/>
  <c r="L17"/>
  <c r="J17"/>
  <c r="V17"/>
  <c r="H17"/>
  <c r="F17"/>
  <c r="D17"/>
  <c r="N17"/>
  <c r="R17"/>
  <c r="U16"/>
  <c r="S16"/>
  <c r="M16"/>
  <c r="L16"/>
  <c r="J16"/>
  <c r="V16"/>
  <c r="H16"/>
  <c r="F16"/>
  <c r="D16"/>
  <c r="N16"/>
  <c r="R16"/>
  <c r="U15"/>
  <c r="S15"/>
  <c r="M15"/>
  <c r="L15"/>
  <c r="J15"/>
  <c r="V15"/>
  <c r="H15"/>
  <c r="F15"/>
  <c r="D15"/>
  <c r="N15"/>
  <c r="R15"/>
  <c r="U14"/>
  <c r="S14"/>
  <c r="M14"/>
  <c r="L14"/>
  <c r="J14"/>
  <c r="V14"/>
  <c r="H14"/>
  <c r="F14"/>
  <c r="D14"/>
  <c r="N14"/>
  <c r="R14"/>
  <c r="U13"/>
  <c r="S13"/>
  <c r="M13"/>
  <c r="L13"/>
  <c r="J13"/>
  <c r="V13"/>
  <c r="H13"/>
  <c r="F13"/>
  <c r="D13"/>
  <c r="N13"/>
  <c r="R13"/>
  <c r="U12"/>
  <c r="S12"/>
  <c r="M12"/>
  <c r="L12"/>
  <c r="J12"/>
  <c r="V12"/>
  <c r="H12"/>
  <c r="F12"/>
  <c r="D12"/>
  <c r="N12"/>
  <c r="R12"/>
  <c r="U11"/>
  <c r="S11"/>
  <c r="M11"/>
  <c r="L11"/>
  <c r="J11"/>
  <c r="V11"/>
  <c r="H11"/>
  <c r="F11"/>
  <c r="D11"/>
  <c r="N11"/>
  <c r="R11"/>
  <c r="U10"/>
  <c r="S10"/>
  <c r="M10"/>
  <c r="L10"/>
  <c r="J10"/>
  <c r="V10"/>
  <c r="H10"/>
  <c r="F10"/>
  <c r="D10"/>
  <c r="N10"/>
  <c r="R10"/>
  <c r="U9"/>
  <c r="S9"/>
  <c r="M9"/>
  <c r="L9"/>
  <c r="J9"/>
  <c r="V9"/>
  <c r="H9"/>
  <c r="F9"/>
  <c r="D9"/>
  <c r="N9"/>
  <c r="R9"/>
  <c r="U8"/>
  <c r="S8"/>
  <c r="M8"/>
  <c r="L8"/>
  <c r="J8"/>
  <c r="V8"/>
  <c r="H8"/>
  <c r="F8"/>
  <c r="D8"/>
  <c r="N8"/>
  <c r="R8"/>
  <c r="U7"/>
  <c r="S7"/>
  <c r="M7"/>
  <c r="L7"/>
  <c r="J7"/>
  <c r="V7"/>
  <c r="H7"/>
  <c r="F7"/>
  <c r="D7"/>
  <c r="N7"/>
  <c r="R7"/>
  <c r="U6"/>
  <c r="S6"/>
  <c r="M6"/>
  <c r="L6"/>
  <c r="J6"/>
  <c r="V6"/>
  <c r="H6"/>
  <c r="F6"/>
  <c r="D6"/>
  <c r="N6"/>
  <c r="R6"/>
  <c r="U5"/>
  <c r="U31"/>
  <c r="S5"/>
  <c r="S31"/>
  <c r="M5"/>
  <c r="M31"/>
  <c r="L5"/>
  <c r="L31"/>
  <c r="J5"/>
  <c r="J31"/>
  <c r="H5"/>
  <c r="H31"/>
  <c r="F5"/>
  <c r="F31"/>
  <c r="D5"/>
  <c r="N5"/>
  <c r="N31"/>
  <c r="R5"/>
  <c r="R31"/>
  <c r="T5"/>
  <c r="V5"/>
  <c r="V31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D31"/>
  <c r="T31"/>
</calcChain>
</file>

<file path=xl/sharedStrings.xml><?xml version="1.0" encoding="utf-8"?>
<sst xmlns="http://schemas.openxmlformats.org/spreadsheetml/2006/main" count="61" uniqueCount="47">
  <si>
    <t>2018年4月份福清市困难残疾人生活补贴和重度残疾人护理补贴经费汇总表</t>
    <phoneticPr fontId="3" type="noConversion"/>
  </si>
  <si>
    <t xml:space="preserve">制表单位：福清市民政局                                                                                            </t>
    <phoneticPr fontId="3" type="noConversion"/>
  </si>
  <si>
    <t xml:space="preserve"> 单位：人/元</t>
  </si>
  <si>
    <t>序号</t>
    <phoneticPr fontId="3" type="noConversion"/>
  </si>
  <si>
    <t>镇(街)</t>
    <phoneticPr fontId="3" type="noConversion"/>
  </si>
  <si>
    <t>低保户</t>
    <phoneticPr fontId="3" type="noConversion"/>
  </si>
  <si>
    <t>60周岁</t>
    <phoneticPr fontId="3" type="noConversion"/>
  </si>
  <si>
    <t>低保边缘户</t>
    <phoneticPr fontId="3" type="noConversion"/>
  </si>
  <si>
    <t>一级护理</t>
    <phoneticPr fontId="3" type="noConversion"/>
  </si>
  <si>
    <t>二级护理</t>
    <phoneticPr fontId="3" type="noConversion"/>
  </si>
  <si>
    <t>合计人数</t>
    <phoneticPr fontId="3" type="noConversion"/>
  </si>
  <si>
    <t>合计
金额</t>
    <phoneticPr fontId="3" type="noConversion"/>
  </si>
  <si>
    <t>扣款金额</t>
    <phoneticPr fontId="3" type="noConversion"/>
  </si>
  <si>
    <t>补发金额</t>
    <phoneticPr fontId="3" type="noConversion"/>
  </si>
  <si>
    <t>实发金额</t>
    <phoneticPr fontId="3" type="noConversion"/>
  </si>
  <si>
    <t>生活</t>
    <phoneticPr fontId="3" type="noConversion"/>
  </si>
  <si>
    <t>护理</t>
    <phoneticPr fontId="3" type="noConversion"/>
  </si>
  <si>
    <t>人数</t>
    <phoneticPr fontId="3" type="noConversion"/>
  </si>
  <si>
    <t>金额</t>
    <phoneticPr fontId="3" type="noConversion"/>
  </si>
  <si>
    <t>玉屏街道</t>
    <phoneticPr fontId="3" type="noConversion"/>
  </si>
  <si>
    <t>龙山街道</t>
    <phoneticPr fontId="3" type="noConversion"/>
  </si>
  <si>
    <t>龙江街道</t>
    <phoneticPr fontId="3" type="noConversion"/>
  </si>
  <si>
    <t>音西街道</t>
    <phoneticPr fontId="3" type="noConversion"/>
  </si>
  <si>
    <t>阳下街道</t>
    <phoneticPr fontId="3" type="noConversion"/>
  </si>
  <si>
    <t>宏路街道</t>
    <phoneticPr fontId="3" type="noConversion"/>
  </si>
  <si>
    <t>石竹街道</t>
    <phoneticPr fontId="3" type="noConversion"/>
  </si>
  <si>
    <t>海口镇</t>
    <phoneticPr fontId="3" type="noConversion"/>
  </si>
  <si>
    <t>城头镇</t>
    <phoneticPr fontId="3" type="noConversion"/>
  </si>
  <si>
    <t>南岭镇</t>
    <phoneticPr fontId="3" type="noConversion"/>
  </si>
  <si>
    <t>龙田镇</t>
    <phoneticPr fontId="3" type="noConversion"/>
  </si>
  <si>
    <t>江镜镇</t>
    <phoneticPr fontId="3" type="noConversion"/>
  </si>
  <si>
    <t>港头镇</t>
    <phoneticPr fontId="3" type="noConversion"/>
  </si>
  <si>
    <t>高山镇</t>
    <phoneticPr fontId="3" type="noConversion"/>
  </si>
  <si>
    <t>沙埔镇</t>
    <phoneticPr fontId="3" type="noConversion"/>
  </si>
  <si>
    <t>三山镇</t>
    <phoneticPr fontId="3" type="noConversion"/>
  </si>
  <si>
    <t>东瀚镇</t>
    <phoneticPr fontId="3" type="noConversion"/>
  </si>
  <si>
    <t>渔溪镇</t>
    <phoneticPr fontId="3" type="noConversion"/>
  </si>
  <si>
    <t>上迳镇</t>
    <phoneticPr fontId="3" type="noConversion"/>
  </si>
  <si>
    <t>新厝镇</t>
    <phoneticPr fontId="3" type="noConversion"/>
  </si>
  <si>
    <t>江阴镇</t>
    <phoneticPr fontId="3" type="noConversion"/>
  </si>
  <si>
    <t>东张镇</t>
    <phoneticPr fontId="3" type="noConversion"/>
  </si>
  <si>
    <t>镜洋镇</t>
    <phoneticPr fontId="3" type="noConversion"/>
  </si>
  <si>
    <t>一都镇</t>
    <phoneticPr fontId="3" type="noConversion"/>
  </si>
  <si>
    <t>东阁农场</t>
    <phoneticPr fontId="3" type="noConversion"/>
  </si>
  <si>
    <t>江镜农场</t>
    <phoneticPr fontId="3" type="noConversion"/>
  </si>
  <si>
    <t>合计</t>
    <phoneticPr fontId="3" type="noConversion"/>
  </si>
  <si>
    <t>2018年3月发放金额，玉屏街道一拂社区何艳华，二级护理改一级护理，误做成新增一级护理补贴，造成补发一级护理100元，还有以前正常的二级护理50元的名单没删除，也多发50元，共扣回150元。</t>
    <phoneticPr fontId="3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</si>
</sst>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4"/>
      <name val="仿宋_GB2312"/>
      <family val="3"/>
      <charset val="134"/>
    </font>
    <font>
      <sz val="14"/>
      <color indexed="8"/>
      <name val="宋体"/>
      <charset val="134"/>
    </font>
    <font>
      <b/>
      <sz val="14"/>
      <name val="仿宋_GB2312"/>
      <family val="3"/>
      <charset val="134"/>
    </font>
    <font>
      <b/>
      <sz val="14"/>
      <name val="宋体"/>
      <charset val="134"/>
    </font>
    <font>
      <sz val="14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1" xfId="1" applyFont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vertical="center" wrapText="1"/>
    </xf>
    <xf numFmtId="0" fontId="9" fillId="0" borderId="3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0" xfId="1" applyFill="1" applyAlignment="1">
      <alignment horizontal="center"/>
    </xf>
    <xf numFmtId="0" fontId="4" fillId="0" borderId="0" xfId="1" applyAlignment="1">
      <alignment horizontal="center"/>
    </xf>
    <xf numFmtId="0" fontId="0" fillId="2" borderId="0" xfId="0" applyFill="1" applyAlignment="1">
      <alignment horizontal="center" vertical="center"/>
    </xf>
    <xf numFmtId="0" fontId="11" fillId="2" borderId="0" xfId="1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7" fillId="0" borderId="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66"/>
  <sheetViews>
    <sheetView tabSelected="1" workbookViewId="0">
      <selection activeCell="R11" sqref="R11"/>
    </sheetView>
  </sheetViews>
  <sheetFormatPr defaultColWidth="9" defaultRowHeight="14.4"/>
  <cols>
    <col min="1" max="1" width="6" style="20" customWidth="1"/>
    <col min="2" max="2" width="12.44140625" style="20" customWidth="1"/>
    <col min="3" max="3" width="7" style="23" bestFit="1" customWidth="1"/>
    <col min="4" max="4" width="7.44140625" style="20" bestFit="1" customWidth="1"/>
    <col min="5" max="5" width="7" style="23" bestFit="1" customWidth="1"/>
    <col min="6" max="7" width="7.44140625" style="20" bestFit="1" customWidth="1"/>
    <col min="8" max="8" width="7" style="20" bestFit="1" customWidth="1"/>
    <col min="9" max="9" width="7" style="23" bestFit="1" customWidth="1"/>
    <col min="10" max="10" width="7.44140625" style="20" bestFit="1" customWidth="1"/>
    <col min="11" max="11" width="7.44140625" style="23" bestFit="1" customWidth="1"/>
    <col min="12" max="12" width="7.44140625" style="20" bestFit="1" customWidth="1"/>
    <col min="13" max="13" width="7" style="20" bestFit="1" customWidth="1"/>
    <col min="14" max="14" width="7.44140625" style="20" bestFit="1" customWidth="1"/>
    <col min="15" max="15" width="7" style="20" customWidth="1"/>
    <col min="16" max="17" width="7" style="20" bestFit="1" customWidth="1"/>
    <col min="18" max="18" width="11.88671875" style="20" bestFit="1" customWidth="1"/>
    <col min="19" max="19" width="7" style="19" bestFit="1" customWidth="1"/>
    <col min="20" max="20" width="7.44140625" style="20" bestFit="1" customWidth="1"/>
    <col min="21" max="21" width="7" style="20" bestFit="1" customWidth="1"/>
    <col min="22" max="22" width="7.44140625" style="20" bestFit="1" customWidth="1"/>
    <col min="23" max="16384" width="9" style="20"/>
  </cols>
  <sheetData>
    <row r="1" spans="1:22" s="1" customFormat="1" ht="36.75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s="4" customFormat="1" ht="17.399999999999999">
      <c r="A2" s="2" t="s">
        <v>1</v>
      </c>
      <c r="B2" s="2"/>
      <c r="C2" s="3"/>
      <c r="D2" s="2"/>
      <c r="E2" s="3"/>
      <c r="F2" s="2"/>
      <c r="G2" s="2"/>
      <c r="H2" s="2"/>
      <c r="I2" s="3"/>
      <c r="J2" s="2"/>
      <c r="K2" s="3"/>
      <c r="L2" s="2"/>
      <c r="M2" s="2"/>
      <c r="N2" s="2"/>
      <c r="O2" s="28"/>
      <c r="P2" s="28"/>
      <c r="Q2" s="28"/>
      <c r="R2" s="28"/>
      <c r="S2" s="28" t="s">
        <v>2</v>
      </c>
      <c r="T2" s="28"/>
      <c r="U2" s="28"/>
      <c r="V2" s="28"/>
    </row>
    <row r="3" spans="1:22" s="5" customFormat="1" ht="37.5" customHeight="1">
      <c r="A3" s="29" t="s">
        <v>3</v>
      </c>
      <c r="B3" s="29" t="s">
        <v>4</v>
      </c>
      <c r="C3" s="31" t="s">
        <v>5</v>
      </c>
      <c r="D3" s="31"/>
      <c r="E3" s="31" t="s">
        <v>6</v>
      </c>
      <c r="F3" s="31"/>
      <c r="G3" s="31" t="s">
        <v>7</v>
      </c>
      <c r="H3" s="31"/>
      <c r="I3" s="32" t="s">
        <v>8</v>
      </c>
      <c r="J3" s="33"/>
      <c r="K3" s="32" t="s">
        <v>9</v>
      </c>
      <c r="L3" s="33"/>
      <c r="M3" s="37" t="s">
        <v>10</v>
      </c>
      <c r="N3" s="39" t="s">
        <v>11</v>
      </c>
      <c r="O3" s="26" t="s">
        <v>12</v>
      </c>
      <c r="P3" s="41" t="s">
        <v>13</v>
      </c>
      <c r="Q3" s="42"/>
      <c r="R3" s="43" t="s">
        <v>14</v>
      </c>
      <c r="S3" s="26" t="s">
        <v>15</v>
      </c>
      <c r="T3" s="26"/>
      <c r="U3" s="26" t="s">
        <v>16</v>
      </c>
      <c r="V3" s="26"/>
    </row>
    <row r="4" spans="1:22" s="5" customFormat="1" ht="17.399999999999999">
      <c r="A4" s="30"/>
      <c r="B4" s="30"/>
      <c r="C4" s="6" t="s">
        <v>17</v>
      </c>
      <c r="D4" s="7" t="s">
        <v>18</v>
      </c>
      <c r="E4" s="6" t="s">
        <v>17</v>
      </c>
      <c r="F4" s="7" t="s">
        <v>18</v>
      </c>
      <c r="G4" s="8" t="s">
        <v>17</v>
      </c>
      <c r="H4" s="7" t="s">
        <v>18</v>
      </c>
      <c r="I4" s="6" t="s">
        <v>17</v>
      </c>
      <c r="J4" s="7" t="s">
        <v>18</v>
      </c>
      <c r="K4" s="6" t="s">
        <v>17</v>
      </c>
      <c r="L4" s="7" t="s">
        <v>18</v>
      </c>
      <c r="M4" s="38"/>
      <c r="N4" s="40"/>
      <c r="O4" s="26"/>
      <c r="P4" s="9" t="s">
        <v>15</v>
      </c>
      <c r="Q4" s="10" t="s">
        <v>16</v>
      </c>
      <c r="R4" s="43"/>
      <c r="S4" s="6" t="s">
        <v>17</v>
      </c>
      <c r="T4" s="7" t="s">
        <v>18</v>
      </c>
      <c r="U4" s="6" t="s">
        <v>17</v>
      </c>
      <c r="V4" s="7" t="s">
        <v>18</v>
      </c>
    </row>
    <row r="5" spans="1:22" s="5" customFormat="1" ht="17.399999999999999">
      <c r="A5" s="11">
        <v>1</v>
      </c>
      <c r="B5" s="11" t="s">
        <v>19</v>
      </c>
      <c r="C5" s="12">
        <v>123</v>
      </c>
      <c r="D5" s="13">
        <f>C5*150</f>
        <v>18450</v>
      </c>
      <c r="E5" s="12">
        <v>34</v>
      </c>
      <c r="F5" s="13">
        <f>E5*150</f>
        <v>5100</v>
      </c>
      <c r="G5" s="13">
        <v>2</v>
      </c>
      <c r="H5" s="13">
        <f>G5*150</f>
        <v>300</v>
      </c>
      <c r="I5" s="12">
        <v>130</v>
      </c>
      <c r="J5" s="13">
        <f>I5*100</f>
        <v>13000</v>
      </c>
      <c r="K5" s="12">
        <v>208</v>
      </c>
      <c r="L5" s="13">
        <f>K5*50</f>
        <v>10400</v>
      </c>
      <c r="M5" s="13">
        <f>C5+E5+G5+I5+K5</f>
        <v>497</v>
      </c>
      <c r="N5" s="13">
        <f>D5+F5+H5+J5+L5</f>
        <v>47250</v>
      </c>
      <c r="O5" s="13">
        <v>150</v>
      </c>
      <c r="P5" s="13">
        <v>0</v>
      </c>
      <c r="Q5" s="13">
        <v>100</v>
      </c>
      <c r="R5" s="14">
        <f>N5-O5+P5+Q5</f>
        <v>47200</v>
      </c>
      <c r="S5" s="14">
        <f>C5+E5+G5</f>
        <v>159</v>
      </c>
      <c r="T5" s="14">
        <f>D5+F5+H5+P5</f>
        <v>23850</v>
      </c>
      <c r="U5" s="14">
        <f>I5+K5</f>
        <v>338</v>
      </c>
      <c r="V5" s="14">
        <f>J5+L5+Q5</f>
        <v>23500</v>
      </c>
    </row>
    <row r="6" spans="1:22" s="5" customFormat="1" ht="17.399999999999999">
      <c r="A6" s="15">
        <v>2</v>
      </c>
      <c r="B6" s="15" t="s">
        <v>20</v>
      </c>
      <c r="C6" s="12">
        <v>136</v>
      </c>
      <c r="D6" s="13">
        <f t="shared" ref="D6:D30" si="0">C6*150</f>
        <v>20400</v>
      </c>
      <c r="E6" s="12">
        <v>50</v>
      </c>
      <c r="F6" s="13">
        <f t="shared" ref="F6:F30" si="1">E6*150</f>
        <v>7500</v>
      </c>
      <c r="G6" s="13">
        <v>3</v>
      </c>
      <c r="H6" s="13">
        <f t="shared" ref="H6:H30" si="2">G6*150</f>
        <v>450</v>
      </c>
      <c r="I6" s="12">
        <v>122</v>
      </c>
      <c r="J6" s="13">
        <f t="shared" ref="J6:J30" si="3">I6*100</f>
        <v>12200</v>
      </c>
      <c r="K6" s="12">
        <v>196</v>
      </c>
      <c r="L6" s="13">
        <f t="shared" ref="L6:L30" si="4">K6*50</f>
        <v>9800</v>
      </c>
      <c r="M6" s="13">
        <f t="shared" ref="M6:N30" si="5">C6+E6+G6+I6+K6</f>
        <v>507</v>
      </c>
      <c r="N6" s="13">
        <f t="shared" si="5"/>
        <v>50350</v>
      </c>
      <c r="O6" s="13">
        <v>0</v>
      </c>
      <c r="P6" s="13">
        <v>0</v>
      </c>
      <c r="Q6" s="13">
        <v>50</v>
      </c>
      <c r="R6" s="14">
        <f t="shared" ref="R6:R30" si="6">N6-O6+P6+Q6</f>
        <v>50400</v>
      </c>
      <c r="S6" s="14">
        <f t="shared" ref="S6:S30" si="7">C6+E6+G6</f>
        <v>189</v>
      </c>
      <c r="T6" s="14">
        <f t="shared" ref="T6:T30" si="8">D6+F6+H6+P6</f>
        <v>28350</v>
      </c>
      <c r="U6" s="14">
        <f t="shared" ref="U6:U30" si="9">I6+K6</f>
        <v>318</v>
      </c>
      <c r="V6" s="14">
        <f t="shared" ref="V6:V30" si="10">J6+L6+Q6</f>
        <v>22050</v>
      </c>
    </row>
    <row r="7" spans="1:22" s="5" customFormat="1" ht="17.399999999999999">
      <c r="A7" s="11">
        <v>3</v>
      </c>
      <c r="B7" s="15" t="s">
        <v>21</v>
      </c>
      <c r="C7" s="12">
        <v>79</v>
      </c>
      <c r="D7" s="13">
        <f t="shared" si="0"/>
        <v>11850</v>
      </c>
      <c r="E7" s="12">
        <v>45</v>
      </c>
      <c r="F7" s="13">
        <f t="shared" si="1"/>
        <v>6750</v>
      </c>
      <c r="G7" s="13">
        <v>1</v>
      </c>
      <c r="H7" s="13">
        <f t="shared" si="2"/>
        <v>150</v>
      </c>
      <c r="I7" s="12">
        <v>64</v>
      </c>
      <c r="J7" s="13">
        <f t="shared" si="3"/>
        <v>6400</v>
      </c>
      <c r="K7" s="12">
        <v>157</v>
      </c>
      <c r="L7" s="13">
        <f t="shared" si="4"/>
        <v>7850</v>
      </c>
      <c r="M7" s="13">
        <f t="shared" si="5"/>
        <v>346</v>
      </c>
      <c r="N7" s="13">
        <f t="shared" si="5"/>
        <v>33000</v>
      </c>
      <c r="O7" s="13">
        <v>0</v>
      </c>
      <c r="P7" s="13">
        <v>450</v>
      </c>
      <c r="Q7" s="13">
        <v>200</v>
      </c>
      <c r="R7" s="14">
        <f t="shared" si="6"/>
        <v>33650</v>
      </c>
      <c r="S7" s="14">
        <f t="shared" si="7"/>
        <v>125</v>
      </c>
      <c r="T7" s="14">
        <f t="shared" si="8"/>
        <v>19200</v>
      </c>
      <c r="U7" s="14">
        <f t="shared" si="9"/>
        <v>221</v>
      </c>
      <c r="V7" s="14">
        <f t="shared" si="10"/>
        <v>14450</v>
      </c>
    </row>
    <row r="8" spans="1:22" s="5" customFormat="1" ht="17.399999999999999">
      <c r="A8" s="15">
        <v>4</v>
      </c>
      <c r="B8" s="15" t="s">
        <v>22</v>
      </c>
      <c r="C8" s="12">
        <v>31</v>
      </c>
      <c r="D8" s="13">
        <f t="shared" si="0"/>
        <v>4650</v>
      </c>
      <c r="E8" s="12">
        <v>23</v>
      </c>
      <c r="F8" s="13">
        <f t="shared" si="1"/>
        <v>3450</v>
      </c>
      <c r="G8" s="13">
        <v>0</v>
      </c>
      <c r="H8" s="13">
        <f t="shared" si="2"/>
        <v>0</v>
      </c>
      <c r="I8" s="12">
        <v>64</v>
      </c>
      <c r="J8" s="13">
        <f t="shared" si="3"/>
        <v>6400</v>
      </c>
      <c r="K8" s="12">
        <v>56</v>
      </c>
      <c r="L8" s="13">
        <f t="shared" si="4"/>
        <v>2800</v>
      </c>
      <c r="M8" s="13">
        <f t="shared" si="5"/>
        <v>174</v>
      </c>
      <c r="N8" s="13">
        <f t="shared" si="5"/>
        <v>17300</v>
      </c>
      <c r="O8" s="13">
        <v>0</v>
      </c>
      <c r="P8" s="13">
        <v>0</v>
      </c>
      <c r="Q8" s="13">
        <v>100</v>
      </c>
      <c r="R8" s="14">
        <f t="shared" si="6"/>
        <v>17400</v>
      </c>
      <c r="S8" s="14">
        <f t="shared" si="7"/>
        <v>54</v>
      </c>
      <c r="T8" s="14">
        <f t="shared" si="8"/>
        <v>8100</v>
      </c>
      <c r="U8" s="14">
        <f t="shared" si="9"/>
        <v>120</v>
      </c>
      <c r="V8" s="14">
        <f t="shared" si="10"/>
        <v>9300</v>
      </c>
    </row>
    <row r="9" spans="1:22" s="5" customFormat="1" ht="17.399999999999999">
      <c r="A9" s="11">
        <v>5</v>
      </c>
      <c r="B9" s="15" t="s">
        <v>23</v>
      </c>
      <c r="C9" s="12">
        <v>54</v>
      </c>
      <c r="D9" s="13">
        <f t="shared" si="0"/>
        <v>8100</v>
      </c>
      <c r="E9" s="12">
        <v>36</v>
      </c>
      <c r="F9" s="13">
        <f t="shared" si="1"/>
        <v>5400</v>
      </c>
      <c r="G9" s="13">
        <v>3</v>
      </c>
      <c r="H9" s="13">
        <f t="shared" si="2"/>
        <v>450</v>
      </c>
      <c r="I9" s="12">
        <v>70</v>
      </c>
      <c r="J9" s="13">
        <f t="shared" si="3"/>
        <v>7000</v>
      </c>
      <c r="K9" s="12">
        <v>133</v>
      </c>
      <c r="L9" s="13">
        <f t="shared" si="4"/>
        <v>6650</v>
      </c>
      <c r="M9" s="13">
        <f t="shared" si="5"/>
        <v>296</v>
      </c>
      <c r="N9" s="13">
        <f t="shared" si="5"/>
        <v>27600</v>
      </c>
      <c r="O9" s="13">
        <v>0</v>
      </c>
      <c r="P9" s="13">
        <v>0</v>
      </c>
      <c r="Q9" s="13">
        <v>100</v>
      </c>
      <c r="R9" s="14">
        <f t="shared" si="6"/>
        <v>27700</v>
      </c>
      <c r="S9" s="14">
        <f t="shared" si="7"/>
        <v>93</v>
      </c>
      <c r="T9" s="14">
        <f t="shared" si="8"/>
        <v>13950</v>
      </c>
      <c r="U9" s="14">
        <f t="shared" si="9"/>
        <v>203</v>
      </c>
      <c r="V9" s="14">
        <f t="shared" si="10"/>
        <v>13750</v>
      </c>
    </row>
    <row r="10" spans="1:22" s="5" customFormat="1" ht="17.399999999999999">
      <c r="A10" s="15">
        <v>6</v>
      </c>
      <c r="B10" s="15" t="s">
        <v>24</v>
      </c>
      <c r="C10" s="12">
        <v>70</v>
      </c>
      <c r="D10" s="13">
        <f t="shared" si="0"/>
        <v>10500</v>
      </c>
      <c r="E10" s="12">
        <v>40</v>
      </c>
      <c r="F10" s="13">
        <f t="shared" si="1"/>
        <v>6000</v>
      </c>
      <c r="G10" s="13">
        <v>0</v>
      </c>
      <c r="H10" s="13">
        <f t="shared" si="2"/>
        <v>0</v>
      </c>
      <c r="I10" s="12">
        <v>70</v>
      </c>
      <c r="J10" s="13">
        <f t="shared" si="3"/>
        <v>7000</v>
      </c>
      <c r="K10" s="12">
        <v>118</v>
      </c>
      <c r="L10" s="13">
        <f t="shared" si="4"/>
        <v>5900</v>
      </c>
      <c r="M10" s="13">
        <f t="shared" si="5"/>
        <v>298</v>
      </c>
      <c r="N10" s="13">
        <f t="shared" si="5"/>
        <v>29400</v>
      </c>
      <c r="O10" s="13">
        <v>0</v>
      </c>
      <c r="P10" s="13">
        <v>0</v>
      </c>
      <c r="Q10" s="13">
        <v>50</v>
      </c>
      <c r="R10" s="14">
        <f t="shared" si="6"/>
        <v>29450</v>
      </c>
      <c r="S10" s="14">
        <f t="shared" si="7"/>
        <v>110</v>
      </c>
      <c r="T10" s="14">
        <f t="shared" si="8"/>
        <v>16500</v>
      </c>
      <c r="U10" s="14">
        <f t="shared" si="9"/>
        <v>188</v>
      </c>
      <c r="V10" s="14">
        <f t="shared" si="10"/>
        <v>12950</v>
      </c>
    </row>
    <row r="11" spans="1:22" s="5" customFormat="1" ht="17.399999999999999">
      <c r="A11" s="11">
        <v>7</v>
      </c>
      <c r="B11" s="15" t="s">
        <v>25</v>
      </c>
      <c r="C11" s="12">
        <v>6</v>
      </c>
      <c r="D11" s="13">
        <f t="shared" si="0"/>
        <v>900</v>
      </c>
      <c r="E11" s="12">
        <v>11</v>
      </c>
      <c r="F11" s="13">
        <f t="shared" si="1"/>
        <v>1650</v>
      </c>
      <c r="G11" s="13">
        <v>0</v>
      </c>
      <c r="H11" s="13">
        <f t="shared" si="2"/>
        <v>0</v>
      </c>
      <c r="I11" s="12">
        <v>35</v>
      </c>
      <c r="J11" s="13">
        <f t="shared" si="3"/>
        <v>3500</v>
      </c>
      <c r="K11" s="12">
        <v>36</v>
      </c>
      <c r="L11" s="13">
        <f t="shared" si="4"/>
        <v>1800</v>
      </c>
      <c r="M11" s="13">
        <f t="shared" si="5"/>
        <v>88</v>
      </c>
      <c r="N11" s="13">
        <f t="shared" si="5"/>
        <v>7850</v>
      </c>
      <c r="O11" s="13">
        <v>0</v>
      </c>
      <c r="P11" s="13">
        <v>0</v>
      </c>
      <c r="Q11" s="13">
        <v>50</v>
      </c>
      <c r="R11" s="14">
        <f t="shared" si="6"/>
        <v>7900</v>
      </c>
      <c r="S11" s="14">
        <f t="shared" si="7"/>
        <v>17</v>
      </c>
      <c r="T11" s="14">
        <f t="shared" si="8"/>
        <v>2550</v>
      </c>
      <c r="U11" s="14">
        <f t="shared" si="9"/>
        <v>71</v>
      </c>
      <c r="V11" s="14">
        <f t="shared" si="10"/>
        <v>5350</v>
      </c>
    </row>
    <row r="12" spans="1:22" s="5" customFormat="1" ht="17.399999999999999">
      <c r="A12" s="15">
        <v>8</v>
      </c>
      <c r="B12" s="15" t="s">
        <v>26</v>
      </c>
      <c r="C12" s="12">
        <v>88</v>
      </c>
      <c r="D12" s="13">
        <f t="shared" si="0"/>
        <v>13200</v>
      </c>
      <c r="E12" s="12">
        <v>66</v>
      </c>
      <c r="F12" s="13">
        <f t="shared" si="1"/>
        <v>9900</v>
      </c>
      <c r="G12" s="13">
        <v>0</v>
      </c>
      <c r="H12" s="13">
        <f t="shared" si="2"/>
        <v>0</v>
      </c>
      <c r="I12" s="12">
        <v>137</v>
      </c>
      <c r="J12" s="13">
        <f t="shared" si="3"/>
        <v>13700</v>
      </c>
      <c r="K12" s="12">
        <v>198</v>
      </c>
      <c r="L12" s="13">
        <f t="shared" si="4"/>
        <v>9900</v>
      </c>
      <c r="M12" s="13">
        <f t="shared" si="5"/>
        <v>489</v>
      </c>
      <c r="N12" s="13">
        <f t="shared" si="5"/>
        <v>46700</v>
      </c>
      <c r="O12" s="13">
        <v>0</v>
      </c>
      <c r="P12" s="13">
        <v>150</v>
      </c>
      <c r="Q12" s="13">
        <v>0</v>
      </c>
      <c r="R12" s="14">
        <f t="shared" si="6"/>
        <v>46850</v>
      </c>
      <c r="S12" s="14">
        <f t="shared" si="7"/>
        <v>154</v>
      </c>
      <c r="T12" s="14">
        <f t="shared" si="8"/>
        <v>23250</v>
      </c>
      <c r="U12" s="14">
        <f t="shared" si="9"/>
        <v>335</v>
      </c>
      <c r="V12" s="14">
        <f t="shared" si="10"/>
        <v>23600</v>
      </c>
    </row>
    <row r="13" spans="1:22" s="5" customFormat="1" ht="17.399999999999999">
      <c r="A13" s="11">
        <v>9</v>
      </c>
      <c r="B13" s="15" t="s">
        <v>27</v>
      </c>
      <c r="C13" s="12">
        <v>64</v>
      </c>
      <c r="D13" s="13">
        <f t="shared" si="0"/>
        <v>9600</v>
      </c>
      <c r="E13" s="12">
        <v>80</v>
      </c>
      <c r="F13" s="13">
        <f t="shared" si="1"/>
        <v>12000</v>
      </c>
      <c r="G13" s="13">
        <v>0</v>
      </c>
      <c r="H13" s="13">
        <f t="shared" si="2"/>
        <v>0</v>
      </c>
      <c r="I13" s="12">
        <v>134</v>
      </c>
      <c r="J13" s="13">
        <f t="shared" si="3"/>
        <v>13400</v>
      </c>
      <c r="K13" s="12">
        <v>123</v>
      </c>
      <c r="L13" s="13">
        <f t="shared" si="4"/>
        <v>6150</v>
      </c>
      <c r="M13" s="13">
        <f t="shared" si="5"/>
        <v>401</v>
      </c>
      <c r="N13" s="13">
        <f t="shared" si="5"/>
        <v>41150</v>
      </c>
      <c r="O13" s="13">
        <v>0</v>
      </c>
      <c r="P13" s="13">
        <v>300</v>
      </c>
      <c r="Q13" s="13">
        <v>200</v>
      </c>
      <c r="R13" s="14">
        <f t="shared" si="6"/>
        <v>41650</v>
      </c>
      <c r="S13" s="14">
        <f t="shared" si="7"/>
        <v>144</v>
      </c>
      <c r="T13" s="14">
        <f t="shared" si="8"/>
        <v>21900</v>
      </c>
      <c r="U13" s="14">
        <f t="shared" si="9"/>
        <v>257</v>
      </c>
      <c r="V13" s="14">
        <f t="shared" si="10"/>
        <v>19750</v>
      </c>
    </row>
    <row r="14" spans="1:22" s="5" customFormat="1" ht="17.399999999999999">
      <c r="A14" s="15">
        <v>10</v>
      </c>
      <c r="B14" s="15" t="s">
        <v>28</v>
      </c>
      <c r="C14" s="12">
        <v>19</v>
      </c>
      <c r="D14" s="13">
        <f t="shared" si="0"/>
        <v>2850</v>
      </c>
      <c r="E14" s="12">
        <v>1</v>
      </c>
      <c r="F14" s="13">
        <f t="shared" si="1"/>
        <v>150</v>
      </c>
      <c r="G14" s="13">
        <v>0</v>
      </c>
      <c r="H14" s="13">
        <f t="shared" si="2"/>
        <v>0</v>
      </c>
      <c r="I14" s="12">
        <v>18</v>
      </c>
      <c r="J14" s="13">
        <f t="shared" si="3"/>
        <v>1800</v>
      </c>
      <c r="K14" s="12">
        <v>40</v>
      </c>
      <c r="L14" s="13">
        <f t="shared" si="4"/>
        <v>2000</v>
      </c>
      <c r="M14" s="13">
        <f t="shared" si="5"/>
        <v>78</v>
      </c>
      <c r="N14" s="13">
        <f t="shared" si="5"/>
        <v>6800</v>
      </c>
      <c r="O14" s="13">
        <v>0</v>
      </c>
      <c r="P14" s="13">
        <v>0</v>
      </c>
      <c r="Q14" s="13">
        <v>0</v>
      </c>
      <c r="R14" s="14">
        <f t="shared" si="6"/>
        <v>6800</v>
      </c>
      <c r="S14" s="14">
        <f t="shared" si="7"/>
        <v>20</v>
      </c>
      <c r="T14" s="14">
        <f t="shared" si="8"/>
        <v>3000</v>
      </c>
      <c r="U14" s="14">
        <f t="shared" si="9"/>
        <v>58</v>
      </c>
      <c r="V14" s="14">
        <f t="shared" si="10"/>
        <v>3800</v>
      </c>
    </row>
    <row r="15" spans="1:22" s="5" customFormat="1" ht="17.399999999999999">
      <c r="A15" s="11">
        <v>11</v>
      </c>
      <c r="B15" s="15" t="s">
        <v>29</v>
      </c>
      <c r="C15" s="12">
        <v>128</v>
      </c>
      <c r="D15" s="13">
        <f t="shared" si="0"/>
        <v>19200</v>
      </c>
      <c r="E15" s="12">
        <v>102</v>
      </c>
      <c r="F15" s="13">
        <f t="shared" si="1"/>
        <v>15300</v>
      </c>
      <c r="G15" s="13">
        <v>0</v>
      </c>
      <c r="H15" s="13">
        <f t="shared" si="2"/>
        <v>0</v>
      </c>
      <c r="I15" s="12">
        <v>275</v>
      </c>
      <c r="J15" s="13">
        <f t="shared" si="3"/>
        <v>27500</v>
      </c>
      <c r="K15" s="12">
        <v>486</v>
      </c>
      <c r="L15" s="13">
        <f t="shared" si="4"/>
        <v>24300</v>
      </c>
      <c r="M15" s="13">
        <f t="shared" si="5"/>
        <v>991</v>
      </c>
      <c r="N15" s="13">
        <f t="shared" si="5"/>
        <v>86300</v>
      </c>
      <c r="O15" s="13">
        <v>0</v>
      </c>
      <c r="P15" s="16">
        <v>900</v>
      </c>
      <c r="Q15" s="13">
        <v>450</v>
      </c>
      <c r="R15" s="14">
        <f t="shared" si="6"/>
        <v>87650</v>
      </c>
      <c r="S15" s="14">
        <f t="shared" si="7"/>
        <v>230</v>
      </c>
      <c r="T15" s="14">
        <f t="shared" si="8"/>
        <v>35400</v>
      </c>
      <c r="U15" s="14">
        <f t="shared" si="9"/>
        <v>761</v>
      </c>
      <c r="V15" s="14">
        <f t="shared" si="10"/>
        <v>52250</v>
      </c>
    </row>
    <row r="16" spans="1:22" s="5" customFormat="1" ht="17.399999999999999">
      <c r="A16" s="15">
        <v>12</v>
      </c>
      <c r="B16" s="15" t="s">
        <v>30</v>
      </c>
      <c r="C16" s="12">
        <v>144</v>
      </c>
      <c r="D16" s="13">
        <f t="shared" si="0"/>
        <v>21600</v>
      </c>
      <c r="E16" s="12">
        <v>77</v>
      </c>
      <c r="F16" s="13">
        <f t="shared" si="1"/>
        <v>11550</v>
      </c>
      <c r="G16" s="13">
        <v>6</v>
      </c>
      <c r="H16" s="13">
        <f t="shared" si="2"/>
        <v>900</v>
      </c>
      <c r="I16" s="12">
        <v>192</v>
      </c>
      <c r="J16" s="13">
        <f t="shared" si="3"/>
        <v>19200</v>
      </c>
      <c r="K16" s="12">
        <v>446</v>
      </c>
      <c r="L16" s="13">
        <f t="shared" si="4"/>
        <v>22300</v>
      </c>
      <c r="M16" s="13">
        <f t="shared" si="5"/>
        <v>865</v>
      </c>
      <c r="N16" s="13">
        <f t="shared" si="5"/>
        <v>75550</v>
      </c>
      <c r="O16" s="13">
        <v>0</v>
      </c>
      <c r="P16" s="13">
        <v>0</v>
      </c>
      <c r="Q16" s="13">
        <v>100</v>
      </c>
      <c r="R16" s="14">
        <f t="shared" si="6"/>
        <v>75650</v>
      </c>
      <c r="S16" s="14">
        <f t="shared" si="7"/>
        <v>227</v>
      </c>
      <c r="T16" s="14">
        <f t="shared" si="8"/>
        <v>34050</v>
      </c>
      <c r="U16" s="14">
        <f t="shared" si="9"/>
        <v>638</v>
      </c>
      <c r="V16" s="14">
        <f t="shared" si="10"/>
        <v>41600</v>
      </c>
    </row>
    <row r="17" spans="1:22" s="5" customFormat="1" ht="17.399999999999999">
      <c r="A17" s="11">
        <v>13</v>
      </c>
      <c r="B17" s="15" t="s">
        <v>31</v>
      </c>
      <c r="C17" s="12">
        <v>135</v>
      </c>
      <c r="D17" s="13">
        <f t="shared" si="0"/>
        <v>20250</v>
      </c>
      <c r="E17" s="12">
        <v>78</v>
      </c>
      <c r="F17" s="13">
        <f t="shared" si="1"/>
        <v>11700</v>
      </c>
      <c r="G17" s="13">
        <v>0</v>
      </c>
      <c r="H17" s="13">
        <f t="shared" si="2"/>
        <v>0</v>
      </c>
      <c r="I17" s="12">
        <v>191</v>
      </c>
      <c r="J17" s="13">
        <f t="shared" si="3"/>
        <v>19100</v>
      </c>
      <c r="K17" s="12">
        <v>375</v>
      </c>
      <c r="L17" s="13">
        <f t="shared" si="4"/>
        <v>18750</v>
      </c>
      <c r="M17" s="13">
        <f t="shared" si="5"/>
        <v>779</v>
      </c>
      <c r="N17" s="13">
        <f t="shared" si="5"/>
        <v>69800</v>
      </c>
      <c r="O17" s="13">
        <v>0</v>
      </c>
      <c r="P17" s="13">
        <v>750</v>
      </c>
      <c r="Q17" s="13">
        <v>750</v>
      </c>
      <c r="R17" s="14">
        <f t="shared" si="6"/>
        <v>71300</v>
      </c>
      <c r="S17" s="14">
        <f t="shared" si="7"/>
        <v>213</v>
      </c>
      <c r="T17" s="14">
        <f t="shared" si="8"/>
        <v>32700</v>
      </c>
      <c r="U17" s="14">
        <f t="shared" si="9"/>
        <v>566</v>
      </c>
      <c r="V17" s="14">
        <f t="shared" si="10"/>
        <v>38600</v>
      </c>
    </row>
    <row r="18" spans="1:22" s="5" customFormat="1" ht="17.399999999999999">
      <c r="A18" s="15">
        <v>14</v>
      </c>
      <c r="B18" s="15" t="s">
        <v>32</v>
      </c>
      <c r="C18" s="12">
        <v>16</v>
      </c>
      <c r="D18" s="13">
        <f t="shared" si="0"/>
        <v>2400</v>
      </c>
      <c r="E18" s="12">
        <v>38</v>
      </c>
      <c r="F18" s="13">
        <f t="shared" si="1"/>
        <v>5700</v>
      </c>
      <c r="G18" s="13">
        <v>0</v>
      </c>
      <c r="H18" s="13">
        <f t="shared" si="2"/>
        <v>0</v>
      </c>
      <c r="I18" s="12">
        <v>87</v>
      </c>
      <c r="J18" s="13">
        <f t="shared" si="3"/>
        <v>8700</v>
      </c>
      <c r="K18" s="12">
        <v>195</v>
      </c>
      <c r="L18" s="13">
        <f t="shared" si="4"/>
        <v>9750</v>
      </c>
      <c r="M18" s="13">
        <f t="shared" si="5"/>
        <v>336</v>
      </c>
      <c r="N18" s="13">
        <f t="shared" si="5"/>
        <v>26550</v>
      </c>
      <c r="O18" s="13">
        <v>0</v>
      </c>
      <c r="P18" s="13">
        <v>0</v>
      </c>
      <c r="Q18" s="13">
        <v>0</v>
      </c>
      <c r="R18" s="14">
        <f t="shared" si="6"/>
        <v>26550</v>
      </c>
      <c r="S18" s="14">
        <f t="shared" si="7"/>
        <v>54</v>
      </c>
      <c r="T18" s="14">
        <f t="shared" si="8"/>
        <v>8100</v>
      </c>
      <c r="U18" s="14">
        <f t="shared" si="9"/>
        <v>282</v>
      </c>
      <c r="V18" s="14">
        <f t="shared" si="10"/>
        <v>18450</v>
      </c>
    </row>
    <row r="19" spans="1:22" s="5" customFormat="1" ht="17.399999999999999">
      <c r="A19" s="11">
        <v>15</v>
      </c>
      <c r="B19" s="15" t="s">
        <v>33</v>
      </c>
      <c r="C19" s="12">
        <v>131</v>
      </c>
      <c r="D19" s="13">
        <f t="shared" si="0"/>
        <v>19650</v>
      </c>
      <c r="E19" s="12">
        <v>110</v>
      </c>
      <c r="F19" s="13">
        <f t="shared" si="1"/>
        <v>16500</v>
      </c>
      <c r="G19" s="13">
        <v>2</v>
      </c>
      <c r="H19" s="13">
        <f t="shared" si="2"/>
        <v>300</v>
      </c>
      <c r="I19" s="12">
        <v>145</v>
      </c>
      <c r="J19" s="13">
        <f t="shared" si="3"/>
        <v>14500</v>
      </c>
      <c r="K19" s="12">
        <v>315</v>
      </c>
      <c r="L19" s="13">
        <f t="shared" si="4"/>
        <v>15750</v>
      </c>
      <c r="M19" s="13">
        <f t="shared" si="5"/>
        <v>703</v>
      </c>
      <c r="N19" s="13">
        <f t="shared" si="5"/>
        <v>66700</v>
      </c>
      <c r="O19" s="13">
        <v>0</v>
      </c>
      <c r="P19" s="13">
        <v>150</v>
      </c>
      <c r="Q19" s="13">
        <v>100</v>
      </c>
      <c r="R19" s="14">
        <f t="shared" si="6"/>
        <v>66950</v>
      </c>
      <c r="S19" s="14">
        <f t="shared" si="7"/>
        <v>243</v>
      </c>
      <c r="T19" s="14">
        <f t="shared" si="8"/>
        <v>36600</v>
      </c>
      <c r="U19" s="14">
        <f t="shared" si="9"/>
        <v>460</v>
      </c>
      <c r="V19" s="14">
        <f t="shared" si="10"/>
        <v>30350</v>
      </c>
    </row>
    <row r="20" spans="1:22" s="5" customFormat="1" ht="17.399999999999999">
      <c r="A20" s="15">
        <v>16</v>
      </c>
      <c r="B20" s="15" t="s">
        <v>34</v>
      </c>
      <c r="C20" s="12">
        <v>85</v>
      </c>
      <c r="D20" s="13">
        <f t="shared" si="0"/>
        <v>12750</v>
      </c>
      <c r="E20" s="12">
        <v>319</v>
      </c>
      <c r="F20" s="13">
        <f t="shared" si="1"/>
        <v>47850</v>
      </c>
      <c r="G20" s="13">
        <v>0</v>
      </c>
      <c r="H20" s="13">
        <f t="shared" si="2"/>
        <v>0</v>
      </c>
      <c r="I20" s="12">
        <v>261</v>
      </c>
      <c r="J20" s="13">
        <f t="shared" si="3"/>
        <v>26100</v>
      </c>
      <c r="K20" s="12">
        <v>551</v>
      </c>
      <c r="L20" s="13">
        <f t="shared" si="4"/>
        <v>27550</v>
      </c>
      <c r="M20" s="13">
        <f t="shared" si="5"/>
        <v>1216</v>
      </c>
      <c r="N20" s="13">
        <f t="shared" si="5"/>
        <v>114250</v>
      </c>
      <c r="O20" s="13">
        <v>0</v>
      </c>
      <c r="P20" s="13">
        <v>1200</v>
      </c>
      <c r="Q20" s="13">
        <v>1250</v>
      </c>
      <c r="R20" s="14">
        <f t="shared" si="6"/>
        <v>116700</v>
      </c>
      <c r="S20" s="14">
        <f t="shared" si="7"/>
        <v>404</v>
      </c>
      <c r="T20" s="14">
        <f t="shared" si="8"/>
        <v>61800</v>
      </c>
      <c r="U20" s="14">
        <f t="shared" si="9"/>
        <v>812</v>
      </c>
      <c r="V20" s="14">
        <f t="shared" si="10"/>
        <v>54900</v>
      </c>
    </row>
    <row r="21" spans="1:22" s="5" customFormat="1" ht="17.399999999999999">
      <c r="A21" s="11">
        <v>17</v>
      </c>
      <c r="B21" s="15" t="s">
        <v>35</v>
      </c>
      <c r="C21" s="12">
        <v>35</v>
      </c>
      <c r="D21" s="13">
        <f t="shared" si="0"/>
        <v>5250</v>
      </c>
      <c r="E21" s="12">
        <v>25</v>
      </c>
      <c r="F21" s="13">
        <f t="shared" si="1"/>
        <v>3750</v>
      </c>
      <c r="G21" s="13">
        <v>0</v>
      </c>
      <c r="H21" s="13">
        <f t="shared" si="2"/>
        <v>0</v>
      </c>
      <c r="I21" s="12">
        <v>97</v>
      </c>
      <c r="J21" s="13">
        <f t="shared" si="3"/>
        <v>9700</v>
      </c>
      <c r="K21" s="12">
        <v>76</v>
      </c>
      <c r="L21" s="13">
        <f t="shared" si="4"/>
        <v>3800</v>
      </c>
      <c r="M21" s="13">
        <f t="shared" si="5"/>
        <v>233</v>
      </c>
      <c r="N21" s="13">
        <f t="shared" si="5"/>
        <v>22500</v>
      </c>
      <c r="O21" s="13">
        <v>0</v>
      </c>
      <c r="P21" s="13">
        <v>150</v>
      </c>
      <c r="Q21" s="13">
        <v>250</v>
      </c>
      <c r="R21" s="14">
        <f t="shared" si="6"/>
        <v>22900</v>
      </c>
      <c r="S21" s="14">
        <f t="shared" si="7"/>
        <v>60</v>
      </c>
      <c r="T21" s="14">
        <f t="shared" si="8"/>
        <v>9150</v>
      </c>
      <c r="U21" s="14">
        <f t="shared" si="9"/>
        <v>173</v>
      </c>
      <c r="V21" s="14">
        <f t="shared" si="10"/>
        <v>13750</v>
      </c>
    </row>
    <row r="22" spans="1:22" s="5" customFormat="1" ht="17.399999999999999">
      <c r="A22" s="17">
        <v>18</v>
      </c>
      <c r="B22" s="17" t="s">
        <v>36</v>
      </c>
      <c r="C22" s="12">
        <v>62</v>
      </c>
      <c r="D22" s="13">
        <f t="shared" si="0"/>
        <v>9300</v>
      </c>
      <c r="E22" s="12">
        <v>49</v>
      </c>
      <c r="F22" s="13">
        <f t="shared" si="1"/>
        <v>7350</v>
      </c>
      <c r="G22" s="13">
        <v>1</v>
      </c>
      <c r="H22" s="13">
        <f t="shared" si="2"/>
        <v>150</v>
      </c>
      <c r="I22" s="12">
        <v>101</v>
      </c>
      <c r="J22" s="13">
        <f t="shared" si="3"/>
        <v>10100</v>
      </c>
      <c r="K22" s="12">
        <v>179</v>
      </c>
      <c r="L22" s="13">
        <f t="shared" si="4"/>
        <v>8950</v>
      </c>
      <c r="M22" s="13">
        <f t="shared" si="5"/>
        <v>392</v>
      </c>
      <c r="N22" s="13">
        <f t="shared" si="5"/>
        <v>35850</v>
      </c>
      <c r="O22" s="13">
        <v>0</v>
      </c>
      <c r="P22" s="13">
        <v>0</v>
      </c>
      <c r="Q22" s="13">
        <v>100</v>
      </c>
      <c r="R22" s="14">
        <f t="shared" si="6"/>
        <v>35950</v>
      </c>
      <c r="S22" s="14">
        <f t="shared" si="7"/>
        <v>112</v>
      </c>
      <c r="T22" s="14">
        <f t="shared" si="8"/>
        <v>16800</v>
      </c>
      <c r="U22" s="14">
        <f t="shared" si="9"/>
        <v>280</v>
      </c>
      <c r="V22" s="14">
        <f t="shared" si="10"/>
        <v>19150</v>
      </c>
    </row>
    <row r="23" spans="1:22" s="5" customFormat="1" ht="17.399999999999999">
      <c r="A23" s="11">
        <v>19</v>
      </c>
      <c r="B23" s="15" t="s">
        <v>37</v>
      </c>
      <c r="C23" s="12">
        <v>43</v>
      </c>
      <c r="D23" s="13">
        <f t="shared" si="0"/>
        <v>6450</v>
      </c>
      <c r="E23" s="12">
        <v>37</v>
      </c>
      <c r="F23" s="13">
        <f t="shared" si="1"/>
        <v>5550</v>
      </c>
      <c r="G23" s="13">
        <v>1</v>
      </c>
      <c r="H23" s="13">
        <f t="shared" si="2"/>
        <v>150</v>
      </c>
      <c r="I23" s="12">
        <v>77</v>
      </c>
      <c r="J23" s="13">
        <f t="shared" si="3"/>
        <v>7700</v>
      </c>
      <c r="K23" s="12">
        <v>87</v>
      </c>
      <c r="L23" s="13">
        <f t="shared" si="4"/>
        <v>4350</v>
      </c>
      <c r="M23" s="13">
        <f t="shared" si="5"/>
        <v>245</v>
      </c>
      <c r="N23" s="13">
        <f t="shared" si="5"/>
        <v>24200</v>
      </c>
      <c r="O23" s="13">
        <v>0</v>
      </c>
      <c r="P23" s="13">
        <v>150</v>
      </c>
      <c r="Q23" s="13">
        <v>350</v>
      </c>
      <c r="R23" s="14">
        <f t="shared" si="6"/>
        <v>24700</v>
      </c>
      <c r="S23" s="14">
        <f t="shared" si="7"/>
        <v>81</v>
      </c>
      <c r="T23" s="14">
        <f t="shared" si="8"/>
        <v>12300</v>
      </c>
      <c r="U23" s="14">
        <f t="shared" si="9"/>
        <v>164</v>
      </c>
      <c r="V23" s="14">
        <f t="shared" si="10"/>
        <v>12400</v>
      </c>
    </row>
    <row r="24" spans="1:22" s="5" customFormat="1" ht="17.399999999999999">
      <c r="A24" s="15">
        <v>20</v>
      </c>
      <c r="B24" s="15" t="s">
        <v>38</v>
      </c>
      <c r="C24" s="12">
        <v>26</v>
      </c>
      <c r="D24" s="13">
        <f t="shared" si="0"/>
        <v>3900</v>
      </c>
      <c r="E24" s="12">
        <v>27</v>
      </c>
      <c r="F24" s="13">
        <f t="shared" si="1"/>
        <v>4050</v>
      </c>
      <c r="G24" s="13">
        <v>1</v>
      </c>
      <c r="H24" s="13">
        <f t="shared" si="2"/>
        <v>150</v>
      </c>
      <c r="I24" s="12">
        <v>61</v>
      </c>
      <c r="J24" s="13">
        <f t="shared" si="3"/>
        <v>6100</v>
      </c>
      <c r="K24" s="12">
        <v>100</v>
      </c>
      <c r="L24" s="13">
        <f t="shared" si="4"/>
        <v>5000</v>
      </c>
      <c r="M24" s="13">
        <f t="shared" si="5"/>
        <v>215</v>
      </c>
      <c r="N24" s="13">
        <f t="shared" si="5"/>
        <v>19200</v>
      </c>
      <c r="O24" s="13">
        <v>0</v>
      </c>
      <c r="P24" s="13">
        <v>150</v>
      </c>
      <c r="Q24" s="13">
        <v>300</v>
      </c>
      <c r="R24" s="14">
        <f t="shared" si="6"/>
        <v>19650</v>
      </c>
      <c r="S24" s="14">
        <f t="shared" si="7"/>
        <v>54</v>
      </c>
      <c r="T24" s="14">
        <f t="shared" si="8"/>
        <v>8250</v>
      </c>
      <c r="U24" s="14">
        <f t="shared" si="9"/>
        <v>161</v>
      </c>
      <c r="V24" s="14">
        <f t="shared" si="10"/>
        <v>11400</v>
      </c>
    </row>
    <row r="25" spans="1:22" s="5" customFormat="1" ht="17.399999999999999">
      <c r="A25" s="11">
        <v>21</v>
      </c>
      <c r="B25" s="15" t="s">
        <v>39</v>
      </c>
      <c r="C25" s="12">
        <v>80</v>
      </c>
      <c r="D25" s="13">
        <f t="shared" si="0"/>
        <v>12000</v>
      </c>
      <c r="E25" s="12">
        <v>65</v>
      </c>
      <c r="F25" s="13">
        <f t="shared" si="1"/>
        <v>9750</v>
      </c>
      <c r="G25" s="13">
        <v>0</v>
      </c>
      <c r="H25" s="13">
        <f t="shared" si="2"/>
        <v>0</v>
      </c>
      <c r="I25" s="12">
        <v>158</v>
      </c>
      <c r="J25" s="13">
        <f t="shared" si="3"/>
        <v>15800</v>
      </c>
      <c r="K25" s="12">
        <v>282</v>
      </c>
      <c r="L25" s="13">
        <f t="shared" si="4"/>
        <v>14100</v>
      </c>
      <c r="M25" s="13">
        <f t="shared" si="5"/>
        <v>585</v>
      </c>
      <c r="N25" s="13">
        <f t="shared" si="5"/>
        <v>51650</v>
      </c>
      <c r="O25" s="13">
        <v>0</v>
      </c>
      <c r="P25" s="13">
        <v>0</v>
      </c>
      <c r="Q25" s="13">
        <v>250</v>
      </c>
      <c r="R25" s="14">
        <f t="shared" si="6"/>
        <v>51900</v>
      </c>
      <c r="S25" s="14">
        <f t="shared" si="7"/>
        <v>145</v>
      </c>
      <c r="T25" s="14">
        <f t="shared" si="8"/>
        <v>21750</v>
      </c>
      <c r="U25" s="14">
        <f t="shared" si="9"/>
        <v>440</v>
      </c>
      <c r="V25" s="14">
        <f t="shared" si="10"/>
        <v>30150</v>
      </c>
    </row>
    <row r="26" spans="1:22" s="5" customFormat="1" ht="17.399999999999999">
      <c r="A26" s="15">
        <v>22</v>
      </c>
      <c r="B26" s="15" t="s">
        <v>40</v>
      </c>
      <c r="C26" s="12">
        <v>54</v>
      </c>
      <c r="D26" s="13">
        <f t="shared" si="0"/>
        <v>8100</v>
      </c>
      <c r="E26" s="12">
        <v>30</v>
      </c>
      <c r="F26" s="13">
        <f t="shared" si="1"/>
        <v>4500</v>
      </c>
      <c r="G26" s="13">
        <v>2</v>
      </c>
      <c r="H26" s="13">
        <f t="shared" si="2"/>
        <v>300</v>
      </c>
      <c r="I26" s="12">
        <v>63</v>
      </c>
      <c r="J26" s="13">
        <f t="shared" si="3"/>
        <v>6300</v>
      </c>
      <c r="K26" s="12">
        <v>114</v>
      </c>
      <c r="L26" s="13">
        <f t="shared" si="4"/>
        <v>5700</v>
      </c>
      <c r="M26" s="13">
        <f t="shared" si="5"/>
        <v>263</v>
      </c>
      <c r="N26" s="13">
        <f t="shared" si="5"/>
        <v>24900</v>
      </c>
      <c r="O26" s="13">
        <v>0</v>
      </c>
      <c r="P26" s="13">
        <v>0</v>
      </c>
      <c r="Q26" s="13">
        <v>50</v>
      </c>
      <c r="R26" s="14">
        <f t="shared" si="6"/>
        <v>24950</v>
      </c>
      <c r="S26" s="14">
        <f t="shared" si="7"/>
        <v>86</v>
      </c>
      <c r="T26" s="14">
        <f t="shared" si="8"/>
        <v>12900</v>
      </c>
      <c r="U26" s="14">
        <f t="shared" si="9"/>
        <v>177</v>
      </c>
      <c r="V26" s="14">
        <f t="shared" si="10"/>
        <v>12050</v>
      </c>
    </row>
    <row r="27" spans="1:22" s="5" customFormat="1" ht="17.399999999999999">
      <c r="A27" s="11">
        <v>23</v>
      </c>
      <c r="B27" s="15" t="s">
        <v>41</v>
      </c>
      <c r="C27" s="12">
        <v>37</v>
      </c>
      <c r="D27" s="13">
        <f t="shared" si="0"/>
        <v>5550</v>
      </c>
      <c r="E27" s="12">
        <v>22</v>
      </c>
      <c r="F27" s="13">
        <f t="shared" si="1"/>
        <v>3300</v>
      </c>
      <c r="G27" s="13">
        <v>1</v>
      </c>
      <c r="H27" s="13">
        <f t="shared" si="2"/>
        <v>150</v>
      </c>
      <c r="I27" s="12">
        <v>65</v>
      </c>
      <c r="J27" s="13">
        <f t="shared" si="3"/>
        <v>6500</v>
      </c>
      <c r="K27" s="12">
        <v>37</v>
      </c>
      <c r="L27" s="13">
        <f t="shared" si="4"/>
        <v>1850</v>
      </c>
      <c r="M27" s="13">
        <f t="shared" si="5"/>
        <v>162</v>
      </c>
      <c r="N27" s="13">
        <f t="shared" si="5"/>
        <v>17350</v>
      </c>
      <c r="O27" s="13">
        <v>0</v>
      </c>
      <c r="P27" s="13">
        <v>0</v>
      </c>
      <c r="Q27" s="13">
        <v>150</v>
      </c>
      <c r="R27" s="14">
        <f t="shared" si="6"/>
        <v>17500</v>
      </c>
      <c r="S27" s="14">
        <f t="shared" si="7"/>
        <v>60</v>
      </c>
      <c r="T27" s="14">
        <f t="shared" si="8"/>
        <v>9000</v>
      </c>
      <c r="U27" s="14">
        <f t="shared" si="9"/>
        <v>102</v>
      </c>
      <c r="V27" s="14">
        <f t="shared" si="10"/>
        <v>8500</v>
      </c>
    </row>
    <row r="28" spans="1:22" s="5" customFormat="1" ht="17.399999999999999">
      <c r="A28" s="15">
        <v>24</v>
      </c>
      <c r="B28" s="15" t="s">
        <v>42</v>
      </c>
      <c r="C28" s="12">
        <v>20</v>
      </c>
      <c r="D28" s="13">
        <f t="shared" si="0"/>
        <v>3000</v>
      </c>
      <c r="E28" s="12">
        <v>28</v>
      </c>
      <c r="F28" s="13">
        <f t="shared" si="1"/>
        <v>4200</v>
      </c>
      <c r="G28" s="13">
        <v>0</v>
      </c>
      <c r="H28" s="13">
        <f t="shared" si="2"/>
        <v>0</v>
      </c>
      <c r="I28" s="12">
        <v>38</v>
      </c>
      <c r="J28" s="13">
        <f t="shared" si="3"/>
        <v>3800</v>
      </c>
      <c r="K28" s="12">
        <v>76</v>
      </c>
      <c r="L28" s="13">
        <f t="shared" si="4"/>
        <v>3800</v>
      </c>
      <c r="M28" s="13">
        <f t="shared" si="5"/>
        <v>162</v>
      </c>
      <c r="N28" s="13">
        <f t="shared" si="5"/>
        <v>14800</v>
      </c>
      <c r="O28" s="13">
        <v>0</v>
      </c>
      <c r="P28" s="13">
        <v>0</v>
      </c>
      <c r="Q28" s="13">
        <v>0</v>
      </c>
      <c r="R28" s="14">
        <f t="shared" si="6"/>
        <v>14800</v>
      </c>
      <c r="S28" s="14">
        <f t="shared" si="7"/>
        <v>48</v>
      </c>
      <c r="T28" s="14">
        <f t="shared" si="8"/>
        <v>7200</v>
      </c>
      <c r="U28" s="14">
        <f t="shared" si="9"/>
        <v>114</v>
      </c>
      <c r="V28" s="14">
        <f t="shared" si="10"/>
        <v>7600</v>
      </c>
    </row>
    <row r="29" spans="1:22" s="5" customFormat="1" ht="17.399999999999999">
      <c r="A29" s="11">
        <v>25</v>
      </c>
      <c r="B29" s="18" t="s">
        <v>43</v>
      </c>
      <c r="C29" s="12">
        <v>0</v>
      </c>
      <c r="D29" s="13">
        <f t="shared" si="0"/>
        <v>0</v>
      </c>
      <c r="E29" s="12">
        <v>0</v>
      </c>
      <c r="F29" s="13">
        <f t="shared" si="1"/>
        <v>0</v>
      </c>
      <c r="G29" s="13">
        <v>0</v>
      </c>
      <c r="H29" s="13">
        <f t="shared" si="2"/>
        <v>0</v>
      </c>
      <c r="I29" s="12">
        <v>12</v>
      </c>
      <c r="J29" s="13">
        <f t="shared" si="3"/>
        <v>1200</v>
      </c>
      <c r="K29" s="12">
        <v>15</v>
      </c>
      <c r="L29" s="13">
        <f t="shared" si="4"/>
        <v>750</v>
      </c>
      <c r="M29" s="13">
        <f t="shared" si="5"/>
        <v>27</v>
      </c>
      <c r="N29" s="13">
        <f t="shared" si="5"/>
        <v>1950</v>
      </c>
      <c r="O29" s="13">
        <v>0</v>
      </c>
      <c r="P29" s="13">
        <v>0</v>
      </c>
      <c r="Q29" s="13">
        <v>0</v>
      </c>
      <c r="R29" s="14">
        <f t="shared" si="6"/>
        <v>1950</v>
      </c>
      <c r="S29" s="14">
        <f t="shared" si="7"/>
        <v>0</v>
      </c>
      <c r="T29" s="14">
        <f t="shared" si="8"/>
        <v>0</v>
      </c>
      <c r="U29" s="14">
        <f t="shared" si="9"/>
        <v>27</v>
      </c>
      <c r="V29" s="14">
        <f t="shared" si="10"/>
        <v>1950</v>
      </c>
    </row>
    <row r="30" spans="1:22" s="5" customFormat="1" ht="17.399999999999999">
      <c r="A30" s="15">
        <v>26</v>
      </c>
      <c r="B30" s="18" t="s">
        <v>44</v>
      </c>
      <c r="C30" s="12">
        <v>25</v>
      </c>
      <c r="D30" s="13">
        <f t="shared" si="0"/>
        <v>3750</v>
      </c>
      <c r="E30" s="12">
        <v>0</v>
      </c>
      <c r="F30" s="13">
        <f t="shared" si="1"/>
        <v>0</v>
      </c>
      <c r="G30" s="13">
        <v>0</v>
      </c>
      <c r="H30" s="13">
        <f t="shared" si="2"/>
        <v>0</v>
      </c>
      <c r="I30" s="12">
        <v>12</v>
      </c>
      <c r="J30" s="13">
        <f t="shared" si="3"/>
        <v>1200</v>
      </c>
      <c r="K30" s="12">
        <v>28</v>
      </c>
      <c r="L30" s="13">
        <f t="shared" si="4"/>
        <v>1400</v>
      </c>
      <c r="M30" s="13">
        <f t="shared" si="5"/>
        <v>65</v>
      </c>
      <c r="N30" s="13">
        <f t="shared" si="5"/>
        <v>6350</v>
      </c>
      <c r="O30" s="13">
        <v>0</v>
      </c>
      <c r="P30" s="13">
        <v>0</v>
      </c>
      <c r="Q30" s="13">
        <v>0</v>
      </c>
      <c r="R30" s="14">
        <f t="shared" si="6"/>
        <v>6350</v>
      </c>
      <c r="S30" s="14">
        <f t="shared" si="7"/>
        <v>25</v>
      </c>
      <c r="T30" s="14">
        <f t="shared" si="8"/>
        <v>3750</v>
      </c>
      <c r="U30" s="14">
        <f t="shared" si="9"/>
        <v>40</v>
      </c>
      <c r="V30" s="14">
        <f t="shared" si="10"/>
        <v>2600</v>
      </c>
    </row>
    <row r="31" spans="1:22" s="5" customFormat="1" ht="17.399999999999999">
      <c r="A31" s="34" t="s">
        <v>45</v>
      </c>
      <c r="B31" s="35"/>
      <c r="C31" s="12">
        <f>SUM(C5:C30)</f>
        <v>1691</v>
      </c>
      <c r="D31" s="12">
        <f t="shared" ref="D31:R31" si="11">SUM(D5:D30)</f>
        <v>253650</v>
      </c>
      <c r="E31" s="12">
        <f t="shared" si="11"/>
        <v>1393</v>
      </c>
      <c r="F31" s="12">
        <f t="shared" si="11"/>
        <v>208950</v>
      </c>
      <c r="G31" s="12">
        <f t="shared" si="11"/>
        <v>23</v>
      </c>
      <c r="H31" s="12">
        <f t="shared" si="11"/>
        <v>3450</v>
      </c>
      <c r="I31" s="12">
        <f t="shared" si="11"/>
        <v>2679</v>
      </c>
      <c r="J31" s="12">
        <f t="shared" si="11"/>
        <v>267900</v>
      </c>
      <c r="K31" s="12">
        <f t="shared" si="11"/>
        <v>4627</v>
      </c>
      <c r="L31" s="12">
        <f t="shared" si="11"/>
        <v>231350</v>
      </c>
      <c r="M31" s="12">
        <f t="shared" si="11"/>
        <v>10413</v>
      </c>
      <c r="N31" s="12">
        <f t="shared" si="11"/>
        <v>965300</v>
      </c>
      <c r="O31" s="12">
        <f t="shared" si="11"/>
        <v>150</v>
      </c>
      <c r="P31" s="12">
        <f t="shared" si="11"/>
        <v>4350</v>
      </c>
      <c r="Q31" s="12">
        <f t="shared" si="11"/>
        <v>4950</v>
      </c>
      <c r="R31" s="12">
        <f t="shared" si="11"/>
        <v>974450</v>
      </c>
      <c r="S31" s="14">
        <f>SUM(S5:S30)</f>
        <v>3107</v>
      </c>
      <c r="T31" s="14">
        <f>SUM(T5:T30)</f>
        <v>470400</v>
      </c>
      <c r="U31" s="14">
        <f>SUM(U5:U30)</f>
        <v>7306</v>
      </c>
      <c r="V31" s="14">
        <f>SUM(V5:V30)</f>
        <v>504200</v>
      </c>
    </row>
    <row r="32" spans="1:22" ht="49.5" customHeight="1">
      <c r="A32" s="36" t="s">
        <v>46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3:9" ht="15.6">
      <c r="C33" s="21"/>
      <c r="D33" s="22"/>
      <c r="E33" s="21"/>
      <c r="F33" s="22"/>
      <c r="G33" s="22"/>
      <c r="H33" s="22"/>
    </row>
    <row r="34" spans="3:9" ht="15.6">
      <c r="C34" s="21"/>
      <c r="D34" s="22"/>
      <c r="E34" s="21"/>
      <c r="F34" s="22"/>
      <c r="G34" s="22"/>
      <c r="H34" s="22"/>
    </row>
    <row r="35" spans="3:9" ht="15.6">
      <c r="C35" s="21"/>
      <c r="D35" s="22"/>
      <c r="E35" s="21"/>
      <c r="F35" s="22"/>
      <c r="G35" s="22"/>
      <c r="H35" s="22"/>
    </row>
    <row r="36" spans="3:9" ht="15.6">
      <c r="C36" s="21"/>
      <c r="D36" s="22"/>
      <c r="E36" s="21"/>
      <c r="F36" s="22"/>
      <c r="G36" s="22"/>
      <c r="H36" s="22"/>
    </row>
    <row r="38" spans="3:9" ht="15.6">
      <c r="I38" s="24"/>
    </row>
    <row r="39" spans="3:9" ht="15.6">
      <c r="I39" s="24"/>
    </row>
    <row r="40" spans="3:9" ht="15.6">
      <c r="I40" s="24"/>
    </row>
    <row r="41" spans="3:9" ht="15.6">
      <c r="I41" s="24"/>
    </row>
    <row r="42" spans="3:9" ht="15.6">
      <c r="I42" s="24"/>
    </row>
    <row r="43" spans="3:9" ht="15.6">
      <c r="I43" s="24"/>
    </row>
    <row r="44" spans="3:9" ht="15.6">
      <c r="I44" s="24"/>
    </row>
    <row r="45" spans="3:9" ht="15.6">
      <c r="I45" s="24"/>
    </row>
    <row r="46" spans="3:9" ht="15.6">
      <c r="I46" s="24"/>
    </row>
    <row r="47" spans="3:9" ht="15.6">
      <c r="I47" s="24"/>
    </row>
    <row r="48" spans="3:9" ht="15.6">
      <c r="I48" s="24"/>
    </row>
    <row r="49" spans="9:9" ht="15.6">
      <c r="I49" s="24"/>
    </row>
    <row r="50" spans="9:9" ht="15.6">
      <c r="I50" s="24"/>
    </row>
    <row r="51" spans="9:9" ht="15.6">
      <c r="I51" s="24"/>
    </row>
    <row r="52" spans="9:9" ht="15.6">
      <c r="I52" s="24"/>
    </row>
    <row r="53" spans="9:9" ht="15.6">
      <c r="I53" s="24"/>
    </row>
    <row r="54" spans="9:9" ht="15.6">
      <c r="I54" s="24"/>
    </row>
    <row r="55" spans="9:9" ht="15.6">
      <c r="I55" s="24"/>
    </row>
    <row r="56" spans="9:9" ht="15.6">
      <c r="I56" s="24"/>
    </row>
    <row r="57" spans="9:9" ht="15.6">
      <c r="I57" s="24"/>
    </row>
    <row r="58" spans="9:9" ht="15.6">
      <c r="I58" s="24"/>
    </row>
    <row r="59" spans="9:9" ht="15.6">
      <c r="I59" s="24"/>
    </row>
    <row r="60" spans="9:9" ht="15.6">
      <c r="I60" s="24"/>
    </row>
    <row r="61" spans="9:9" ht="15.6">
      <c r="I61" s="24"/>
    </row>
    <row r="62" spans="9:9" ht="15.6">
      <c r="I62" s="24"/>
    </row>
    <row r="63" spans="9:9" ht="15.6">
      <c r="I63" s="24"/>
    </row>
    <row r="64" spans="9:9">
      <c r="I64" s="25"/>
    </row>
    <row r="65" spans="9:9">
      <c r="I65" s="25"/>
    </row>
    <row r="66" spans="9:9">
      <c r="I66" s="25"/>
    </row>
  </sheetData>
  <mergeCells count="19">
    <mergeCell ref="I3:J3"/>
    <mergeCell ref="K3:L3"/>
    <mergeCell ref="A31:B31"/>
    <mergeCell ref="A32:R32"/>
    <mergeCell ref="M3:M4"/>
    <mergeCell ref="N3:N4"/>
    <mergeCell ref="O3:O4"/>
    <mergeCell ref="P3:Q3"/>
    <mergeCell ref="R3:R4"/>
    <mergeCell ref="U3:V3"/>
    <mergeCell ref="S3:T3"/>
    <mergeCell ref="A1:V1"/>
    <mergeCell ref="O2:R2"/>
    <mergeCell ref="S2:V2"/>
    <mergeCell ref="A3:A4"/>
    <mergeCell ref="B3:B4"/>
    <mergeCell ref="C3:D3"/>
    <mergeCell ref="E3:F3"/>
    <mergeCell ref="G3:H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2018-04-16T03:23:43Z</dcterms:modified>
</cp:coreProperties>
</file>