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 tabRatio="509"/>
  </bookViews>
  <sheets>
    <sheet name="汇总表" sheetId="1" r:id="rId1"/>
  </sheets>
  <definedNames>
    <definedName name="_xlnm.Print_Area" localSheetId="0">汇总表!$A$1:$U$31</definedName>
  </definedNames>
  <calcPr calcId="144525"/>
</workbook>
</file>

<file path=xl/sharedStrings.xml><?xml version="1.0" encoding="utf-8"?>
<sst xmlns="http://schemas.openxmlformats.org/spreadsheetml/2006/main" count="45">
  <si>
    <t>2019年10月份福清市困难残疾人生活补贴和重度残疾人护理补贴经费汇总表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</si>
  <si>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</si>
  <si>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 xml:space="preserve"> 单位：人/元</t>
  </si>
  <si>
    <t>序号</t>
  </si>
  <si>
    <t>镇(街)</t>
  </si>
  <si>
    <t>低保户</t>
  </si>
  <si>
    <t>60周岁</t>
  </si>
  <si>
    <t>低保边缘户</t>
  </si>
  <si>
    <t>一级护理</t>
  </si>
  <si>
    <t>二级护理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</si>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</sst>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_-&quot;￥&quot;* #,##0.00_-;\-&quot;￥&quot;* #,##0.00_-;_-&quot;￥&quot;* &quot;-&quot;??_-;_-@_-"/>
  </numFmts>
  <fonts count="31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11" borderId="11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25" fillId="19" borderId="12" applyNumberFormat="0" applyAlignment="0" applyProtection="0">
      <alignment vertical="center"/>
    </xf>
    <xf numFmtId="0" fontId="29" fillId="32" borderId="16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176" fontId="28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56" applyFont="1" applyBorder="1" applyAlignment="1">
      <alignment vertical="center"/>
    </xf>
    <xf numFmtId="0" fontId="6" fillId="2" borderId="1" xfId="56" applyFont="1" applyFill="1" applyBorder="1" applyAlignment="1">
      <alignment vertical="center"/>
    </xf>
    <xf numFmtId="0" fontId="7" fillId="0" borderId="2" xfId="56" applyFont="1" applyBorder="1" applyAlignment="1">
      <alignment horizontal="center" vertical="center"/>
    </xf>
    <xf numFmtId="0" fontId="7" fillId="0" borderId="3" xfId="56" applyFont="1" applyBorder="1" applyAlignment="1">
      <alignment horizontal="center" vertical="center" wrapText="1"/>
    </xf>
    <xf numFmtId="0" fontId="7" fillId="0" borderId="4" xfId="56" applyFont="1" applyBorder="1" applyAlignment="1">
      <alignment horizontal="center" vertical="center"/>
    </xf>
    <xf numFmtId="0" fontId="7" fillId="2" borderId="3" xfId="56" applyFont="1" applyFill="1" applyBorder="1" applyAlignment="1">
      <alignment horizontal="center" vertical="center" wrapText="1"/>
    </xf>
    <xf numFmtId="0" fontId="7" fillId="0" borderId="3" xfId="56" applyFont="1" applyBorder="1" applyAlignment="1">
      <alignment horizontal="center" vertical="center"/>
    </xf>
    <xf numFmtId="0" fontId="8" fillId="0" borderId="4" xfId="56" applyFont="1" applyBorder="1" applyAlignment="1">
      <alignment horizontal="center" vertical="center"/>
    </xf>
    <xf numFmtId="0" fontId="8" fillId="2" borderId="3" xfId="56" applyFont="1" applyFill="1" applyBorder="1" applyAlignment="1">
      <alignment horizontal="center"/>
    </xf>
    <xf numFmtId="0" fontId="8" fillId="0" borderId="3" xfId="56" applyFont="1" applyBorder="1" applyAlignment="1">
      <alignment horizontal="center"/>
    </xf>
    <xf numFmtId="0" fontId="8" fillId="0" borderId="3" xfId="56" applyFont="1" applyBorder="1" applyAlignment="1">
      <alignment horizontal="center" vertical="center"/>
    </xf>
    <xf numFmtId="0" fontId="8" fillId="0" borderId="3" xfId="56" applyFont="1" applyFill="1" applyBorder="1" applyAlignment="1">
      <alignment horizontal="center" vertical="center"/>
    </xf>
    <xf numFmtId="0" fontId="8" fillId="0" borderId="5" xfId="56" applyFont="1" applyBorder="1" applyAlignment="1">
      <alignment horizontal="center" vertical="center"/>
    </xf>
    <xf numFmtId="0" fontId="8" fillId="0" borderId="6" xfId="56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7" fillId="0" borderId="6" xfId="56" applyFont="1" applyBorder="1" applyAlignment="1">
      <alignment horizontal="center" vertical="center" wrapText="1"/>
    </xf>
    <xf numFmtId="0" fontId="7" fillId="0" borderId="5" xfId="56" applyFont="1" applyBorder="1" applyAlignment="1">
      <alignment horizontal="center" vertical="center" wrapText="1"/>
    </xf>
    <xf numFmtId="0" fontId="7" fillId="0" borderId="2" xfId="56" applyFont="1" applyBorder="1" applyAlignment="1">
      <alignment horizontal="center" vertical="center" wrapText="1"/>
    </xf>
    <xf numFmtId="0" fontId="7" fillId="0" borderId="2" xfId="56" applyFont="1" applyFill="1" applyBorder="1" applyAlignment="1">
      <alignment horizontal="center" vertical="center" wrapText="1"/>
    </xf>
    <xf numFmtId="0" fontId="7" fillId="0" borderId="6" xfId="56" applyFont="1" applyFill="1" applyBorder="1" applyAlignment="1">
      <alignment horizontal="center" vertical="center" wrapText="1"/>
    </xf>
    <xf numFmtId="0" fontId="7" fillId="0" borderId="8" xfId="56" applyFont="1" applyFill="1" applyBorder="1" applyAlignment="1">
      <alignment horizontal="center" vertical="center" wrapText="1"/>
    </xf>
    <xf numFmtId="0" fontId="7" fillId="0" borderId="4" xfId="56" applyFont="1" applyBorder="1" applyAlignment="1">
      <alignment horizontal="center" vertical="center" wrapText="1"/>
    </xf>
    <xf numFmtId="0" fontId="7" fillId="0" borderId="4" xfId="56" applyFont="1" applyFill="1" applyBorder="1" applyAlignment="1">
      <alignment horizontal="center" vertical="center" wrapText="1"/>
    </xf>
    <xf numFmtId="0" fontId="7" fillId="0" borderId="3" xfId="56" applyFont="1" applyFill="1" applyBorder="1" applyAlignment="1">
      <alignment horizontal="center" vertical="center" wrapText="1"/>
    </xf>
    <xf numFmtId="0" fontId="7" fillId="0" borderId="3" xfId="56" applyFont="1" applyFill="1" applyBorder="1" applyAlignment="1">
      <alignment vertical="center" wrapText="1"/>
    </xf>
    <xf numFmtId="0" fontId="9" fillId="2" borderId="0" xfId="56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  <cellStyle name="常规_Sheet1" xfId="56"/>
    <cellStyle name="货币 2" xfId="57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59"/>
  <sheetViews>
    <sheetView tabSelected="1" workbookViewId="0">
      <selection activeCell="M16" sqref="M16"/>
    </sheetView>
  </sheetViews>
  <sheetFormatPr defaultColWidth="9" defaultRowHeight="13.5"/>
  <cols>
    <col min="1" max="1" width="6" style="4" customWidth="1"/>
    <col min="2" max="2" width="12.5" style="4" customWidth="1"/>
    <col min="3" max="3" width="5.875" style="5" customWidth="1"/>
    <col min="4" max="4" width="7.5" style="4" customWidth="1"/>
    <col min="5" max="5" width="6.25" style="5" customWidth="1"/>
    <col min="6" max="6" width="7.5" style="4" customWidth="1"/>
    <col min="7" max="7" width="6" style="4" customWidth="1"/>
    <col min="8" max="8" width="7.5" style="4" customWidth="1"/>
    <col min="9" max="9" width="6.875" style="5" customWidth="1"/>
    <col min="10" max="10" width="7.5" style="4" customWidth="1"/>
    <col min="11" max="11" width="5.625" style="5" customWidth="1"/>
    <col min="12" max="12" width="7.5" style="4" customWidth="1"/>
    <col min="13" max="14" width="8.5" style="4" customWidth="1"/>
    <col min="15" max="15" width="7" style="4" customWidth="1"/>
    <col min="16" max="16" width="6.75" style="4" customWidth="1"/>
    <col min="17" max="17" width="11.875" style="4" customWidth="1"/>
    <col min="18" max="18" width="7" style="6" customWidth="1"/>
    <col min="19" max="19" width="8.5" style="4" customWidth="1"/>
    <col min="20" max="20" width="7" style="4" customWidth="1"/>
    <col min="21" max="21" width="7.5" style="4" customWidth="1"/>
    <col min="22" max="16384" width="9" style="4"/>
  </cols>
  <sheetData>
    <row r="1" s="1" customFormat="1" ht="36.75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18.75" spans="1:21">
      <c r="A2" s="8" t="s">
        <v>1</v>
      </c>
      <c r="B2" s="8"/>
      <c r="C2" s="9"/>
      <c r="D2" s="8"/>
      <c r="E2" s="9"/>
      <c r="F2" s="8"/>
      <c r="G2" s="8"/>
      <c r="H2" s="8"/>
      <c r="I2" s="9"/>
      <c r="J2" s="8"/>
      <c r="K2" s="9"/>
      <c r="L2" s="8"/>
      <c r="M2" s="8"/>
      <c r="N2" s="8"/>
      <c r="O2" s="8"/>
      <c r="P2" s="8"/>
      <c r="Q2" s="8"/>
      <c r="R2" s="8" t="s">
        <v>2</v>
      </c>
      <c r="S2" s="8"/>
      <c r="T2" s="8"/>
      <c r="U2" s="8"/>
    </row>
    <row r="3" s="3" customFormat="1" ht="37.5" customHeight="1" spans="1:21">
      <c r="A3" s="10" t="s">
        <v>3</v>
      </c>
      <c r="B3" s="10" t="s">
        <v>4</v>
      </c>
      <c r="C3" s="11" t="s">
        <v>5</v>
      </c>
      <c r="D3" s="11"/>
      <c r="E3" s="11" t="s">
        <v>6</v>
      </c>
      <c r="F3" s="11"/>
      <c r="G3" s="11" t="s">
        <v>7</v>
      </c>
      <c r="H3" s="11"/>
      <c r="I3" s="23" t="s">
        <v>8</v>
      </c>
      <c r="J3" s="24"/>
      <c r="K3" s="23" t="s">
        <v>9</v>
      </c>
      <c r="L3" s="24"/>
      <c r="M3" s="25" t="s">
        <v>10</v>
      </c>
      <c r="N3" s="26" t="s">
        <v>11</v>
      </c>
      <c r="O3" s="27" t="s">
        <v>12</v>
      </c>
      <c r="P3" s="28"/>
      <c r="Q3" s="35" t="s">
        <v>13</v>
      </c>
      <c r="R3" s="31" t="s">
        <v>14</v>
      </c>
      <c r="S3" s="31"/>
      <c r="T3" s="31" t="s">
        <v>15</v>
      </c>
      <c r="U3" s="31"/>
    </row>
    <row r="4" s="3" customFormat="1" ht="18.75" spans="1:21">
      <c r="A4" s="12"/>
      <c r="B4" s="12"/>
      <c r="C4" s="13" t="s">
        <v>16</v>
      </c>
      <c r="D4" s="14" t="s">
        <v>17</v>
      </c>
      <c r="E4" s="13" t="s">
        <v>16</v>
      </c>
      <c r="F4" s="14" t="s">
        <v>17</v>
      </c>
      <c r="G4" s="11" t="s">
        <v>16</v>
      </c>
      <c r="H4" s="14" t="s">
        <v>17</v>
      </c>
      <c r="I4" s="13" t="s">
        <v>16</v>
      </c>
      <c r="J4" s="14" t="s">
        <v>17</v>
      </c>
      <c r="K4" s="13" t="s">
        <v>16</v>
      </c>
      <c r="L4" s="14" t="s">
        <v>17</v>
      </c>
      <c r="M4" s="29"/>
      <c r="N4" s="30"/>
      <c r="O4" s="31" t="s">
        <v>14</v>
      </c>
      <c r="P4" s="32" t="s">
        <v>15</v>
      </c>
      <c r="Q4" s="35"/>
      <c r="R4" s="13" t="s">
        <v>16</v>
      </c>
      <c r="S4" s="14" t="s">
        <v>17</v>
      </c>
      <c r="T4" s="13" t="s">
        <v>16</v>
      </c>
      <c r="U4" s="14" t="s">
        <v>17</v>
      </c>
    </row>
    <row r="5" s="3" customFormat="1" ht="18.75" spans="1:21">
      <c r="A5" s="15">
        <v>1</v>
      </c>
      <c r="B5" s="15" t="s">
        <v>18</v>
      </c>
      <c r="C5" s="16">
        <v>133</v>
      </c>
      <c r="D5" s="17">
        <f t="shared" ref="D5:D30" si="0">C5*200</f>
        <v>26600</v>
      </c>
      <c r="E5" s="16">
        <v>33</v>
      </c>
      <c r="F5" s="17">
        <f t="shared" ref="F5:F30" si="1">E5*200</f>
        <v>6600</v>
      </c>
      <c r="G5" s="17">
        <v>2</v>
      </c>
      <c r="H5" s="17">
        <f t="shared" ref="H5:H30" si="2">G5*200</f>
        <v>400</v>
      </c>
      <c r="I5" s="16">
        <v>140</v>
      </c>
      <c r="J5" s="17">
        <f t="shared" ref="J5:J30" si="3">I5*110</f>
        <v>15400</v>
      </c>
      <c r="K5" s="16">
        <v>254</v>
      </c>
      <c r="L5" s="17">
        <f t="shared" ref="L5:L30" si="4">K5*60</f>
        <v>15240</v>
      </c>
      <c r="M5" s="17">
        <f t="shared" ref="M5:M30" si="5">C5+E5+G5+I5+K5</f>
        <v>562</v>
      </c>
      <c r="N5" s="17">
        <f t="shared" ref="N5:N30" si="6">D5+F5+H5+J5+L5</f>
        <v>64240</v>
      </c>
      <c r="O5" s="17">
        <v>1200</v>
      </c>
      <c r="P5" s="17">
        <v>960</v>
      </c>
      <c r="Q5" s="36">
        <f t="shared" ref="Q5:Q30" si="7">N5+O5+P5</f>
        <v>66400</v>
      </c>
      <c r="R5" s="36">
        <f t="shared" ref="R5:R30" si="8">C5+E5+G5</f>
        <v>168</v>
      </c>
      <c r="S5" s="36">
        <f t="shared" ref="S5:S30" si="9">D5+F5+H5+O5</f>
        <v>34800</v>
      </c>
      <c r="T5" s="36">
        <f t="shared" ref="T5:T30" si="10">I5+K5</f>
        <v>394</v>
      </c>
      <c r="U5" s="36">
        <f t="shared" ref="U5:U30" si="11">J5+L5+P5</f>
        <v>31600</v>
      </c>
    </row>
    <row r="6" s="3" customFormat="1" ht="18.75" spans="1:21">
      <c r="A6" s="18">
        <v>2</v>
      </c>
      <c r="B6" s="18" t="s">
        <v>19</v>
      </c>
      <c r="C6" s="16">
        <v>156</v>
      </c>
      <c r="D6" s="17">
        <f t="shared" si="0"/>
        <v>31200</v>
      </c>
      <c r="E6" s="16">
        <v>57</v>
      </c>
      <c r="F6" s="17">
        <f t="shared" si="1"/>
        <v>11400</v>
      </c>
      <c r="G6" s="17">
        <v>2</v>
      </c>
      <c r="H6" s="17">
        <f t="shared" si="2"/>
        <v>400</v>
      </c>
      <c r="I6" s="16">
        <v>134</v>
      </c>
      <c r="J6" s="17">
        <f t="shared" si="3"/>
        <v>14740</v>
      </c>
      <c r="K6" s="16">
        <v>268</v>
      </c>
      <c r="L6" s="17">
        <f t="shared" si="4"/>
        <v>16080</v>
      </c>
      <c r="M6" s="17">
        <f t="shared" si="5"/>
        <v>617</v>
      </c>
      <c r="N6" s="17">
        <f t="shared" si="6"/>
        <v>73820</v>
      </c>
      <c r="O6" s="17">
        <v>2400</v>
      </c>
      <c r="P6" s="17">
        <v>830</v>
      </c>
      <c r="Q6" s="36">
        <f t="shared" si="7"/>
        <v>77050</v>
      </c>
      <c r="R6" s="36">
        <f t="shared" si="8"/>
        <v>215</v>
      </c>
      <c r="S6" s="36">
        <f t="shared" si="9"/>
        <v>45400</v>
      </c>
      <c r="T6" s="36">
        <f t="shared" si="10"/>
        <v>402</v>
      </c>
      <c r="U6" s="36">
        <f t="shared" si="11"/>
        <v>31650</v>
      </c>
    </row>
    <row r="7" s="3" customFormat="1" ht="18.75" spans="1:21">
      <c r="A7" s="15">
        <v>3</v>
      </c>
      <c r="B7" s="18" t="s">
        <v>20</v>
      </c>
      <c r="C7" s="16">
        <v>80</v>
      </c>
      <c r="D7" s="17">
        <f t="shared" si="0"/>
        <v>16000</v>
      </c>
      <c r="E7" s="16">
        <v>59</v>
      </c>
      <c r="F7" s="17">
        <f t="shared" si="1"/>
        <v>11800</v>
      </c>
      <c r="G7" s="17">
        <v>1</v>
      </c>
      <c r="H7" s="17">
        <f t="shared" si="2"/>
        <v>200</v>
      </c>
      <c r="I7" s="16">
        <v>76</v>
      </c>
      <c r="J7" s="17">
        <f t="shared" si="3"/>
        <v>8360</v>
      </c>
      <c r="K7" s="16">
        <v>169</v>
      </c>
      <c r="L7" s="17">
        <f t="shared" si="4"/>
        <v>10140</v>
      </c>
      <c r="M7" s="17">
        <f t="shared" si="5"/>
        <v>385</v>
      </c>
      <c r="N7" s="17">
        <f t="shared" si="6"/>
        <v>46500</v>
      </c>
      <c r="O7" s="17">
        <v>400</v>
      </c>
      <c r="P7" s="17">
        <v>400</v>
      </c>
      <c r="Q7" s="36">
        <f t="shared" si="7"/>
        <v>47300</v>
      </c>
      <c r="R7" s="36">
        <f t="shared" si="8"/>
        <v>140</v>
      </c>
      <c r="S7" s="36">
        <f t="shared" si="9"/>
        <v>28400</v>
      </c>
      <c r="T7" s="36">
        <f t="shared" si="10"/>
        <v>245</v>
      </c>
      <c r="U7" s="36">
        <f t="shared" si="11"/>
        <v>18900</v>
      </c>
    </row>
    <row r="8" s="3" customFormat="1" ht="18.75" spans="1:21">
      <c r="A8" s="18">
        <v>4</v>
      </c>
      <c r="B8" s="18" t="s">
        <v>21</v>
      </c>
      <c r="C8" s="16">
        <v>40</v>
      </c>
      <c r="D8" s="17">
        <f t="shared" si="0"/>
        <v>8000</v>
      </c>
      <c r="E8" s="16">
        <v>27</v>
      </c>
      <c r="F8" s="17">
        <f t="shared" si="1"/>
        <v>5400</v>
      </c>
      <c r="G8" s="17">
        <v>0</v>
      </c>
      <c r="H8" s="17">
        <f t="shared" si="2"/>
        <v>0</v>
      </c>
      <c r="I8" s="16">
        <v>72</v>
      </c>
      <c r="J8" s="17">
        <f t="shared" si="3"/>
        <v>7920</v>
      </c>
      <c r="K8" s="16">
        <v>158</v>
      </c>
      <c r="L8" s="17">
        <f t="shared" si="4"/>
        <v>9480</v>
      </c>
      <c r="M8" s="17">
        <f t="shared" si="5"/>
        <v>297</v>
      </c>
      <c r="N8" s="17">
        <f t="shared" si="6"/>
        <v>30800</v>
      </c>
      <c r="O8" s="17">
        <v>400</v>
      </c>
      <c r="P8" s="17">
        <v>920</v>
      </c>
      <c r="Q8" s="36">
        <f t="shared" si="7"/>
        <v>32120</v>
      </c>
      <c r="R8" s="36">
        <f t="shared" si="8"/>
        <v>67</v>
      </c>
      <c r="S8" s="36">
        <f t="shared" si="9"/>
        <v>13800</v>
      </c>
      <c r="T8" s="36">
        <f t="shared" si="10"/>
        <v>230</v>
      </c>
      <c r="U8" s="36">
        <f t="shared" si="11"/>
        <v>18320</v>
      </c>
    </row>
    <row r="9" s="3" customFormat="1" ht="18.75" spans="1:21">
      <c r="A9" s="15">
        <v>5</v>
      </c>
      <c r="B9" s="18" t="s">
        <v>22</v>
      </c>
      <c r="C9" s="16">
        <v>45</v>
      </c>
      <c r="D9" s="17">
        <f t="shared" si="0"/>
        <v>9000</v>
      </c>
      <c r="E9" s="16">
        <v>34</v>
      </c>
      <c r="F9" s="17">
        <f t="shared" si="1"/>
        <v>6800</v>
      </c>
      <c r="G9" s="17">
        <v>3</v>
      </c>
      <c r="H9" s="17">
        <f t="shared" si="2"/>
        <v>600</v>
      </c>
      <c r="I9" s="16">
        <v>68</v>
      </c>
      <c r="J9" s="17">
        <f t="shared" si="3"/>
        <v>7480</v>
      </c>
      <c r="K9" s="16">
        <v>201</v>
      </c>
      <c r="L9" s="17">
        <f t="shared" si="4"/>
        <v>12060</v>
      </c>
      <c r="M9" s="17">
        <f t="shared" si="5"/>
        <v>351</v>
      </c>
      <c r="N9" s="17">
        <f t="shared" si="6"/>
        <v>35940</v>
      </c>
      <c r="O9" s="17">
        <v>1000</v>
      </c>
      <c r="P9" s="17">
        <v>640</v>
      </c>
      <c r="Q9" s="36">
        <f t="shared" si="7"/>
        <v>37580</v>
      </c>
      <c r="R9" s="36">
        <f t="shared" si="8"/>
        <v>82</v>
      </c>
      <c r="S9" s="36">
        <f t="shared" si="9"/>
        <v>17400</v>
      </c>
      <c r="T9" s="36">
        <f t="shared" si="10"/>
        <v>269</v>
      </c>
      <c r="U9" s="36">
        <f t="shared" si="11"/>
        <v>20180</v>
      </c>
    </row>
    <row r="10" s="3" customFormat="1" ht="18.75" spans="1:21">
      <c r="A10" s="18">
        <v>6</v>
      </c>
      <c r="B10" s="18" t="s">
        <v>23</v>
      </c>
      <c r="C10" s="16">
        <v>91</v>
      </c>
      <c r="D10" s="17">
        <f t="shared" si="0"/>
        <v>18200</v>
      </c>
      <c r="E10" s="16">
        <v>34</v>
      </c>
      <c r="F10" s="17">
        <f t="shared" si="1"/>
        <v>6800</v>
      </c>
      <c r="G10" s="17">
        <v>0</v>
      </c>
      <c r="H10" s="17">
        <f t="shared" si="2"/>
        <v>0</v>
      </c>
      <c r="I10" s="16">
        <v>76</v>
      </c>
      <c r="J10" s="17">
        <f t="shared" si="3"/>
        <v>8360</v>
      </c>
      <c r="K10" s="16">
        <v>154</v>
      </c>
      <c r="L10" s="17">
        <f t="shared" si="4"/>
        <v>9240</v>
      </c>
      <c r="M10" s="17">
        <f t="shared" si="5"/>
        <v>355</v>
      </c>
      <c r="N10" s="17">
        <f t="shared" si="6"/>
        <v>42600</v>
      </c>
      <c r="O10" s="17">
        <v>400</v>
      </c>
      <c r="P10" s="17">
        <v>480</v>
      </c>
      <c r="Q10" s="36">
        <f t="shared" si="7"/>
        <v>43480</v>
      </c>
      <c r="R10" s="36">
        <f t="shared" si="8"/>
        <v>125</v>
      </c>
      <c r="S10" s="36">
        <f t="shared" si="9"/>
        <v>25400</v>
      </c>
      <c r="T10" s="36">
        <f t="shared" si="10"/>
        <v>230</v>
      </c>
      <c r="U10" s="36">
        <f t="shared" si="11"/>
        <v>18080</v>
      </c>
    </row>
    <row r="11" s="3" customFormat="1" ht="18.75" spans="1:21">
      <c r="A11" s="15">
        <v>7</v>
      </c>
      <c r="B11" s="18" t="s">
        <v>24</v>
      </c>
      <c r="C11" s="16">
        <v>7</v>
      </c>
      <c r="D11" s="17">
        <f t="shared" si="0"/>
        <v>1400</v>
      </c>
      <c r="E11" s="16">
        <v>19</v>
      </c>
      <c r="F11" s="17">
        <f t="shared" si="1"/>
        <v>3800</v>
      </c>
      <c r="G11" s="17">
        <v>0</v>
      </c>
      <c r="H11" s="17">
        <f t="shared" si="2"/>
        <v>0</v>
      </c>
      <c r="I11" s="16">
        <v>36</v>
      </c>
      <c r="J11" s="17">
        <f t="shared" si="3"/>
        <v>3960</v>
      </c>
      <c r="K11" s="16">
        <v>66</v>
      </c>
      <c r="L11" s="17">
        <f t="shared" si="4"/>
        <v>3960</v>
      </c>
      <c r="M11" s="17">
        <f t="shared" si="5"/>
        <v>128</v>
      </c>
      <c r="N11" s="17">
        <f t="shared" si="6"/>
        <v>13120</v>
      </c>
      <c r="O11" s="17">
        <v>400</v>
      </c>
      <c r="P11" s="17">
        <v>390</v>
      </c>
      <c r="Q11" s="36">
        <f t="shared" si="7"/>
        <v>13910</v>
      </c>
      <c r="R11" s="36">
        <f t="shared" si="8"/>
        <v>26</v>
      </c>
      <c r="S11" s="36">
        <f t="shared" si="9"/>
        <v>5600</v>
      </c>
      <c r="T11" s="36">
        <f t="shared" si="10"/>
        <v>102</v>
      </c>
      <c r="U11" s="36">
        <f t="shared" si="11"/>
        <v>8310</v>
      </c>
    </row>
    <row r="12" s="3" customFormat="1" ht="18.75" spans="1:21">
      <c r="A12" s="18">
        <v>8</v>
      </c>
      <c r="B12" s="18" t="s">
        <v>25</v>
      </c>
      <c r="C12" s="16">
        <v>208</v>
      </c>
      <c r="D12" s="17">
        <f t="shared" si="0"/>
        <v>41600</v>
      </c>
      <c r="E12" s="16">
        <v>74</v>
      </c>
      <c r="F12" s="17">
        <f t="shared" si="1"/>
        <v>14800</v>
      </c>
      <c r="G12" s="17">
        <v>0</v>
      </c>
      <c r="H12" s="17">
        <f t="shared" si="2"/>
        <v>0</v>
      </c>
      <c r="I12" s="16">
        <v>145</v>
      </c>
      <c r="J12" s="17">
        <f t="shared" si="3"/>
        <v>15950</v>
      </c>
      <c r="K12" s="16">
        <v>345</v>
      </c>
      <c r="L12" s="17">
        <f t="shared" si="4"/>
        <v>20700</v>
      </c>
      <c r="M12" s="17">
        <f t="shared" si="5"/>
        <v>772</v>
      </c>
      <c r="N12" s="17">
        <f t="shared" si="6"/>
        <v>93050</v>
      </c>
      <c r="O12" s="17">
        <v>400</v>
      </c>
      <c r="P12" s="17">
        <v>350</v>
      </c>
      <c r="Q12" s="36">
        <f t="shared" si="7"/>
        <v>93800</v>
      </c>
      <c r="R12" s="36">
        <f t="shared" si="8"/>
        <v>282</v>
      </c>
      <c r="S12" s="36">
        <f t="shared" si="9"/>
        <v>56800</v>
      </c>
      <c r="T12" s="36">
        <f t="shared" si="10"/>
        <v>490</v>
      </c>
      <c r="U12" s="36">
        <f t="shared" si="11"/>
        <v>37000</v>
      </c>
    </row>
    <row r="13" s="3" customFormat="1" ht="18.75" spans="1:21">
      <c r="A13" s="15">
        <v>9</v>
      </c>
      <c r="B13" s="18" t="s">
        <v>26</v>
      </c>
      <c r="C13" s="16">
        <v>84</v>
      </c>
      <c r="D13" s="17">
        <f t="shared" si="0"/>
        <v>16800</v>
      </c>
      <c r="E13" s="16">
        <v>90</v>
      </c>
      <c r="F13" s="17">
        <f t="shared" si="1"/>
        <v>18000</v>
      </c>
      <c r="G13" s="17">
        <v>0</v>
      </c>
      <c r="H13" s="17">
        <f t="shared" si="2"/>
        <v>0</v>
      </c>
      <c r="I13" s="16">
        <v>146</v>
      </c>
      <c r="J13" s="17">
        <f t="shared" si="3"/>
        <v>16060</v>
      </c>
      <c r="K13" s="16">
        <v>271</v>
      </c>
      <c r="L13" s="17">
        <f t="shared" si="4"/>
        <v>16260</v>
      </c>
      <c r="M13" s="17">
        <f t="shared" si="5"/>
        <v>591</v>
      </c>
      <c r="N13" s="17">
        <f t="shared" si="6"/>
        <v>67120</v>
      </c>
      <c r="O13" s="17">
        <v>400</v>
      </c>
      <c r="P13" s="17">
        <v>930</v>
      </c>
      <c r="Q13" s="36">
        <f t="shared" si="7"/>
        <v>68450</v>
      </c>
      <c r="R13" s="36">
        <f t="shared" si="8"/>
        <v>174</v>
      </c>
      <c r="S13" s="36">
        <f t="shared" si="9"/>
        <v>35200</v>
      </c>
      <c r="T13" s="36">
        <f t="shared" si="10"/>
        <v>417</v>
      </c>
      <c r="U13" s="36">
        <f t="shared" si="11"/>
        <v>33250</v>
      </c>
    </row>
    <row r="14" s="3" customFormat="1" ht="18.75" spans="1:21">
      <c r="A14" s="18">
        <v>10</v>
      </c>
      <c r="B14" s="18" t="s">
        <v>27</v>
      </c>
      <c r="C14" s="16">
        <v>18</v>
      </c>
      <c r="D14" s="17">
        <f t="shared" si="0"/>
        <v>3600</v>
      </c>
      <c r="E14" s="16">
        <v>1</v>
      </c>
      <c r="F14" s="17">
        <f t="shared" si="1"/>
        <v>200</v>
      </c>
      <c r="G14" s="17">
        <v>0</v>
      </c>
      <c r="H14" s="17">
        <f t="shared" si="2"/>
        <v>0</v>
      </c>
      <c r="I14" s="16">
        <v>16</v>
      </c>
      <c r="J14" s="17">
        <f t="shared" si="3"/>
        <v>1760</v>
      </c>
      <c r="K14" s="16">
        <v>42</v>
      </c>
      <c r="L14" s="17">
        <f t="shared" si="4"/>
        <v>2520</v>
      </c>
      <c r="M14" s="17">
        <f t="shared" si="5"/>
        <v>77</v>
      </c>
      <c r="N14" s="17">
        <f t="shared" si="6"/>
        <v>8080</v>
      </c>
      <c r="O14" s="17">
        <v>800</v>
      </c>
      <c r="P14" s="17">
        <v>470</v>
      </c>
      <c r="Q14" s="36">
        <f t="shared" si="7"/>
        <v>9350</v>
      </c>
      <c r="R14" s="36">
        <f t="shared" si="8"/>
        <v>19</v>
      </c>
      <c r="S14" s="36">
        <f t="shared" si="9"/>
        <v>4600</v>
      </c>
      <c r="T14" s="36">
        <f t="shared" si="10"/>
        <v>58</v>
      </c>
      <c r="U14" s="36">
        <f t="shared" si="11"/>
        <v>4750</v>
      </c>
    </row>
    <row r="15" s="3" customFormat="1" ht="18.75" spans="1:21">
      <c r="A15" s="15">
        <v>11</v>
      </c>
      <c r="B15" s="18" t="s">
        <v>28</v>
      </c>
      <c r="C15" s="16">
        <v>354</v>
      </c>
      <c r="D15" s="17">
        <f t="shared" si="0"/>
        <v>70800</v>
      </c>
      <c r="E15" s="16">
        <v>101</v>
      </c>
      <c r="F15" s="17">
        <f t="shared" si="1"/>
        <v>20200</v>
      </c>
      <c r="G15" s="17">
        <v>0</v>
      </c>
      <c r="H15" s="17">
        <f t="shared" si="2"/>
        <v>0</v>
      </c>
      <c r="I15" s="16">
        <v>286</v>
      </c>
      <c r="J15" s="17">
        <f t="shared" si="3"/>
        <v>31460</v>
      </c>
      <c r="K15" s="16">
        <v>644</v>
      </c>
      <c r="L15" s="17">
        <f t="shared" si="4"/>
        <v>38640</v>
      </c>
      <c r="M15" s="17">
        <f t="shared" si="5"/>
        <v>1385</v>
      </c>
      <c r="N15" s="17">
        <f t="shared" si="6"/>
        <v>161100</v>
      </c>
      <c r="O15" s="16">
        <v>800</v>
      </c>
      <c r="P15" s="17">
        <v>980</v>
      </c>
      <c r="Q15" s="36">
        <f t="shared" si="7"/>
        <v>162880</v>
      </c>
      <c r="R15" s="36">
        <f t="shared" si="8"/>
        <v>455</v>
      </c>
      <c r="S15" s="36">
        <f t="shared" si="9"/>
        <v>91800</v>
      </c>
      <c r="T15" s="36">
        <f t="shared" si="10"/>
        <v>930</v>
      </c>
      <c r="U15" s="36">
        <f t="shared" si="11"/>
        <v>71080</v>
      </c>
    </row>
    <row r="16" s="3" customFormat="1" ht="18.75" spans="1:21">
      <c r="A16" s="18">
        <v>12</v>
      </c>
      <c r="B16" s="18" t="s">
        <v>29</v>
      </c>
      <c r="C16" s="16">
        <v>230</v>
      </c>
      <c r="D16" s="17">
        <f t="shared" si="0"/>
        <v>46000</v>
      </c>
      <c r="E16" s="16">
        <v>68</v>
      </c>
      <c r="F16" s="17">
        <f t="shared" si="1"/>
        <v>13600</v>
      </c>
      <c r="G16" s="17">
        <v>2</v>
      </c>
      <c r="H16" s="17">
        <f t="shared" si="2"/>
        <v>400</v>
      </c>
      <c r="I16" s="16">
        <v>199</v>
      </c>
      <c r="J16" s="17">
        <f t="shared" si="3"/>
        <v>21890</v>
      </c>
      <c r="K16" s="16">
        <v>494</v>
      </c>
      <c r="L16" s="17">
        <f t="shared" si="4"/>
        <v>29640</v>
      </c>
      <c r="M16" s="17">
        <f t="shared" si="5"/>
        <v>993</v>
      </c>
      <c r="N16" s="17">
        <f t="shared" si="6"/>
        <v>111530</v>
      </c>
      <c r="O16" s="17">
        <v>6800</v>
      </c>
      <c r="P16" s="17">
        <v>3940</v>
      </c>
      <c r="Q16" s="36">
        <f t="shared" si="7"/>
        <v>122270</v>
      </c>
      <c r="R16" s="36">
        <f t="shared" si="8"/>
        <v>300</v>
      </c>
      <c r="S16" s="36">
        <f t="shared" si="9"/>
        <v>66800</v>
      </c>
      <c r="T16" s="36">
        <f t="shared" si="10"/>
        <v>693</v>
      </c>
      <c r="U16" s="36">
        <f t="shared" si="11"/>
        <v>55470</v>
      </c>
    </row>
    <row r="17" s="3" customFormat="1" ht="18.75" spans="1:21">
      <c r="A17" s="15">
        <v>13</v>
      </c>
      <c r="B17" s="18" t="s">
        <v>30</v>
      </c>
      <c r="C17" s="16">
        <v>265</v>
      </c>
      <c r="D17" s="17">
        <f t="shared" si="0"/>
        <v>53000</v>
      </c>
      <c r="E17" s="16">
        <v>96</v>
      </c>
      <c r="F17" s="17">
        <f t="shared" si="1"/>
        <v>19200</v>
      </c>
      <c r="G17" s="17">
        <v>0</v>
      </c>
      <c r="H17" s="17">
        <f t="shared" si="2"/>
        <v>0</v>
      </c>
      <c r="I17" s="16">
        <v>206</v>
      </c>
      <c r="J17" s="17">
        <f t="shared" si="3"/>
        <v>22660</v>
      </c>
      <c r="K17" s="16">
        <v>451</v>
      </c>
      <c r="L17" s="17">
        <f t="shared" si="4"/>
        <v>27060</v>
      </c>
      <c r="M17" s="17">
        <f t="shared" si="5"/>
        <v>1018</v>
      </c>
      <c r="N17" s="17">
        <f t="shared" si="6"/>
        <v>121920</v>
      </c>
      <c r="O17" s="17">
        <v>800</v>
      </c>
      <c r="P17" s="17">
        <v>640</v>
      </c>
      <c r="Q17" s="36">
        <f t="shared" si="7"/>
        <v>123360</v>
      </c>
      <c r="R17" s="36">
        <f t="shared" si="8"/>
        <v>361</v>
      </c>
      <c r="S17" s="36">
        <f t="shared" si="9"/>
        <v>73000</v>
      </c>
      <c r="T17" s="36">
        <f t="shared" si="10"/>
        <v>657</v>
      </c>
      <c r="U17" s="36">
        <f t="shared" si="11"/>
        <v>50360</v>
      </c>
    </row>
    <row r="18" s="3" customFormat="1" ht="18.75" spans="1:21">
      <c r="A18" s="18">
        <v>14</v>
      </c>
      <c r="B18" s="18" t="s">
        <v>31</v>
      </c>
      <c r="C18" s="16">
        <v>13</v>
      </c>
      <c r="D18" s="17">
        <f t="shared" si="0"/>
        <v>2600</v>
      </c>
      <c r="E18" s="16">
        <v>37</v>
      </c>
      <c r="F18" s="17">
        <f t="shared" si="1"/>
        <v>7400</v>
      </c>
      <c r="G18" s="17">
        <v>0</v>
      </c>
      <c r="H18" s="17">
        <f t="shared" si="2"/>
        <v>0</v>
      </c>
      <c r="I18" s="16">
        <v>109</v>
      </c>
      <c r="J18" s="17">
        <f t="shared" si="3"/>
        <v>11990</v>
      </c>
      <c r="K18" s="16">
        <v>235</v>
      </c>
      <c r="L18" s="17">
        <f t="shared" si="4"/>
        <v>14100</v>
      </c>
      <c r="M18" s="17">
        <f t="shared" si="5"/>
        <v>394</v>
      </c>
      <c r="N18" s="17">
        <f t="shared" si="6"/>
        <v>36090</v>
      </c>
      <c r="O18" s="17">
        <v>200</v>
      </c>
      <c r="P18" s="17">
        <v>890</v>
      </c>
      <c r="Q18" s="36">
        <f t="shared" si="7"/>
        <v>37180</v>
      </c>
      <c r="R18" s="36">
        <f t="shared" si="8"/>
        <v>50</v>
      </c>
      <c r="S18" s="36">
        <f t="shared" si="9"/>
        <v>10200</v>
      </c>
      <c r="T18" s="36">
        <f t="shared" si="10"/>
        <v>344</v>
      </c>
      <c r="U18" s="36">
        <f t="shared" si="11"/>
        <v>26980</v>
      </c>
    </row>
    <row r="19" s="3" customFormat="1" ht="18.75" spans="1:21">
      <c r="A19" s="15">
        <v>15</v>
      </c>
      <c r="B19" s="18" t="s">
        <v>32</v>
      </c>
      <c r="C19" s="16">
        <v>123</v>
      </c>
      <c r="D19" s="17">
        <f t="shared" si="0"/>
        <v>24600</v>
      </c>
      <c r="E19" s="16">
        <v>109</v>
      </c>
      <c r="F19" s="17">
        <f t="shared" si="1"/>
        <v>21800</v>
      </c>
      <c r="G19" s="17">
        <v>2</v>
      </c>
      <c r="H19" s="17">
        <f t="shared" si="2"/>
        <v>400</v>
      </c>
      <c r="I19" s="16">
        <v>154</v>
      </c>
      <c r="J19" s="17">
        <f t="shared" si="3"/>
        <v>16940</v>
      </c>
      <c r="K19" s="16">
        <v>361</v>
      </c>
      <c r="L19" s="17">
        <f t="shared" si="4"/>
        <v>21660</v>
      </c>
      <c r="M19" s="17">
        <f t="shared" si="5"/>
        <v>749</v>
      </c>
      <c r="N19" s="17">
        <f t="shared" si="6"/>
        <v>85400</v>
      </c>
      <c r="O19" s="17">
        <v>1200</v>
      </c>
      <c r="P19" s="17">
        <v>770</v>
      </c>
      <c r="Q19" s="36">
        <f t="shared" si="7"/>
        <v>87370</v>
      </c>
      <c r="R19" s="36">
        <f t="shared" si="8"/>
        <v>234</v>
      </c>
      <c r="S19" s="36">
        <f t="shared" si="9"/>
        <v>48000</v>
      </c>
      <c r="T19" s="36">
        <f t="shared" si="10"/>
        <v>515</v>
      </c>
      <c r="U19" s="36">
        <f t="shared" si="11"/>
        <v>39370</v>
      </c>
    </row>
    <row r="20" s="3" customFormat="1" ht="18.75" spans="1:21">
      <c r="A20" s="18">
        <v>16</v>
      </c>
      <c r="B20" s="18" t="s">
        <v>33</v>
      </c>
      <c r="C20" s="16">
        <v>112</v>
      </c>
      <c r="D20" s="17">
        <f t="shared" si="0"/>
        <v>22400</v>
      </c>
      <c r="E20" s="16">
        <v>425</v>
      </c>
      <c r="F20" s="17">
        <f t="shared" si="1"/>
        <v>85000</v>
      </c>
      <c r="G20" s="17">
        <v>0</v>
      </c>
      <c r="H20" s="17">
        <f t="shared" si="2"/>
        <v>0</v>
      </c>
      <c r="I20" s="16">
        <v>281</v>
      </c>
      <c r="J20" s="17">
        <f t="shared" si="3"/>
        <v>30910</v>
      </c>
      <c r="K20" s="16">
        <v>851</v>
      </c>
      <c r="L20" s="17">
        <f t="shared" si="4"/>
        <v>51060</v>
      </c>
      <c r="M20" s="17">
        <f t="shared" si="5"/>
        <v>1669</v>
      </c>
      <c r="N20" s="17">
        <f t="shared" si="6"/>
        <v>189370</v>
      </c>
      <c r="O20" s="17">
        <v>1200</v>
      </c>
      <c r="P20" s="17">
        <v>760</v>
      </c>
      <c r="Q20" s="36">
        <f t="shared" si="7"/>
        <v>191330</v>
      </c>
      <c r="R20" s="36">
        <f t="shared" si="8"/>
        <v>537</v>
      </c>
      <c r="S20" s="36">
        <f t="shared" si="9"/>
        <v>108600</v>
      </c>
      <c r="T20" s="36">
        <f t="shared" si="10"/>
        <v>1132</v>
      </c>
      <c r="U20" s="36">
        <f t="shared" si="11"/>
        <v>82730</v>
      </c>
    </row>
    <row r="21" s="3" customFormat="1" ht="18.75" spans="1:21">
      <c r="A21" s="15">
        <v>17</v>
      </c>
      <c r="B21" s="18" t="s">
        <v>34</v>
      </c>
      <c r="C21" s="16">
        <v>41</v>
      </c>
      <c r="D21" s="17">
        <f t="shared" si="0"/>
        <v>8200</v>
      </c>
      <c r="E21" s="16">
        <v>43</v>
      </c>
      <c r="F21" s="17">
        <f t="shared" si="1"/>
        <v>8600</v>
      </c>
      <c r="G21" s="17">
        <v>0</v>
      </c>
      <c r="H21" s="17">
        <f t="shared" si="2"/>
        <v>0</v>
      </c>
      <c r="I21" s="16">
        <v>88</v>
      </c>
      <c r="J21" s="17">
        <f t="shared" si="3"/>
        <v>9680</v>
      </c>
      <c r="K21" s="16">
        <v>165</v>
      </c>
      <c r="L21" s="17">
        <f t="shared" si="4"/>
        <v>9900</v>
      </c>
      <c r="M21" s="17">
        <f t="shared" si="5"/>
        <v>337</v>
      </c>
      <c r="N21" s="17">
        <f t="shared" si="6"/>
        <v>36380</v>
      </c>
      <c r="O21" s="17">
        <v>1600</v>
      </c>
      <c r="P21" s="17">
        <v>900</v>
      </c>
      <c r="Q21" s="36">
        <f t="shared" si="7"/>
        <v>38880</v>
      </c>
      <c r="R21" s="36">
        <f t="shared" si="8"/>
        <v>84</v>
      </c>
      <c r="S21" s="36">
        <f t="shared" si="9"/>
        <v>18400</v>
      </c>
      <c r="T21" s="36">
        <f t="shared" si="10"/>
        <v>253</v>
      </c>
      <c r="U21" s="36">
        <f t="shared" si="11"/>
        <v>20480</v>
      </c>
    </row>
    <row r="22" s="3" customFormat="1" ht="18.75" spans="1:21">
      <c r="A22" s="19">
        <v>18</v>
      </c>
      <c r="B22" s="19" t="s">
        <v>35</v>
      </c>
      <c r="C22" s="16">
        <v>104</v>
      </c>
      <c r="D22" s="17">
        <f t="shared" si="0"/>
        <v>20800</v>
      </c>
      <c r="E22" s="16">
        <v>63</v>
      </c>
      <c r="F22" s="17">
        <f t="shared" si="1"/>
        <v>12600</v>
      </c>
      <c r="G22" s="17">
        <v>1</v>
      </c>
      <c r="H22" s="17">
        <f t="shared" si="2"/>
        <v>200</v>
      </c>
      <c r="I22" s="16">
        <v>107</v>
      </c>
      <c r="J22" s="17">
        <f t="shared" si="3"/>
        <v>11770</v>
      </c>
      <c r="K22" s="16">
        <v>221</v>
      </c>
      <c r="L22" s="17">
        <f t="shared" si="4"/>
        <v>13260</v>
      </c>
      <c r="M22" s="17">
        <f t="shared" si="5"/>
        <v>496</v>
      </c>
      <c r="N22" s="17">
        <f t="shared" si="6"/>
        <v>58630</v>
      </c>
      <c r="O22" s="17">
        <v>4800</v>
      </c>
      <c r="P22" s="17">
        <v>2730</v>
      </c>
      <c r="Q22" s="36">
        <f t="shared" si="7"/>
        <v>66160</v>
      </c>
      <c r="R22" s="36">
        <f t="shared" si="8"/>
        <v>168</v>
      </c>
      <c r="S22" s="36">
        <f t="shared" si="9"/>
        <v>38400</v>
      </c>
      <c r="T22" s="36">
        <f t="shared" si="10"/>
        <v>328</v>
      </c>
      <c r="U22" s="36">
        <f t="shared" si="11"/>
        <v>27760</v>
      </c>
    </row>
    <row r="23" s="3" customFormat="1" ht="18.75" spans="1:21">
      <c r="A23" s="15">
        <v>19</v>
      </c>
      <c r="B23" s="18" t="s">
        <v>36</v>
      </c>
      <c r="C23" s="16">
        <v>84</v>
      </c>
      <c r="D23" s="17">
        <f t="shared" si="0"/>
        <v>16800</v>
      </c>
      <c r="E23" s="16">
        <v>46</v>
      </c>
      <c r="F23" s="17">
        <f t="shared" si="1"/>
        <v>9200</v>
      </c>
      <c r="G23" s="17">
        <v>1</v>
      </c>
      <c r="H23" s="17">
        <f t="shared" si="2"/>
        <v>200</v>
      </c>
      <c r="I23" s="16">
        <v>76</v>
      </c>
      <c r="J23" s="17">
        <f t="shared" si="3"/>
        <v>8360</v>
      </c>
      <c r="K23" s="16">
        <v>146</v>
      </c>
      <c r="L23" s="17">
        <f t="shared" si="4"/>
        <v>8760</v>
      </c>
      <c r="M23" s="17">
        <f t="shared" si="5"/>
        <v>353</v>
      </c>
      <c r="N23" s="17">
        <f t="shared" si="6"/>
        <v>43320</v>
      </c>
      <c r="O23" s="17">
        <v>1600</v>
      </c>
      <c r="P23" s="17">
        <v>400</v>
      </c>
      <c r="Q23" s="36">
        <f t="shared" si="7"/>
        <v>45320</v>
      </c>
      <c r="R23" s="36">
        <f t="shared" si="8"/>
        <v>131</v>
      </c>
      <c r="S23" s="36">
        <f t="shared" si="9"/>
        <v>27800</v>
      </c>
      <c r="T23" s="36">
        <f t="shared" si="10"/>
        <v>222</v>
      </c>
      <c r="U23" s="36">
        <f t="shared" si="11"/>
        <v>17520</v>
      </c>
    </row>
    <row r="24" s="3" customFormat="1" ht="18.75" spans="1:21">
      <c r="A24" s="18">
        <v>20</v>
      </c>
      <c r="B24" s="18" t="s">
        <v>37</v>
      </c>
      <c r="C24" s="16">
        <v>24</v>
      </c>
      <c r="D24" s="17">
        <f t="shared" si="0"/>
        <v>4800</v>
      </c>
      <c r="E24" s="16">
        <v>28</v>
      </c>
      <c r="F24" s="17">
        <f t="shared" si="1"/>
        <v>5600</v>
      </c>
      <c r="G24" s="17">
        <v>1</v>
      </c>
      <c r="H24" s="17">
        <f t="shared" si="2"/>
        <v>200</v>
      </c>
      <c r="I24" s="16">
        <v>63</v>
      </c>
      <c r="J24" s="17">
        <f t="shared" si="3"/>
        <v>6930</v>
      </c>
      <c r="K24" s="16">
        <v>107</v>
      </c>
      <c r="L24" s="17">
        <f t="shared" si="4"/>
        <v>6420</v>
      </c>
      <c r="M24" s="17">
        <f t="shared" si="5"/>
        <v>223</v>
      </c>
      <c r="N24" s="17">
        <f t="shared" si="6"/>
        <v>23950</v>
      </c>
      <c r="O24" s="17">
        <v>0</v>
      </c>
      <c r="P24" s="17">
        <v>280</v>
      </c>
      <c r="Q24" s="36">
        <f t="shared" si="7"/>
        <v>24230</v>
      </c>
      <c r="R24" s="36">
        <f t="shared" si="8"/>
        <v>53</v>
      </c>
      <c r="S24" s="36">
        <f t="shared" si="9"/>
        <v>10600</v>
      </c>
      <c r="T24" s="36">
        <f t="shared" si="10"/>
        <v>170</v>
      </c>
      <c r="U24" s="36">
        <f t="shared" si="11"/>
        <v>13630</v>
      </c>
    </row>
    <row r="25" s="3" customFormat="1" ht="18.75" spans="1:21">
      <c r="A25" s="15">
        <v>21</v>
      </c>
      <c r="B25" s="18" t="s">
        <v>38</v>
      </c>
      <c r="C25" s="16">
        <v>110</v>
      </c>
      <c r="D25" s="17">
        <f t="shared" si="0"/>
        <v>22000</v>
      </c>
      <c r="E25" s="16">
        <v>64</v>
      </c>
      <c r="F25" s="17">
        <f t="shared" si="1"/>
        <v>12800</v>
      </c>
      <c r="G25" s="17">
        <v>0</v>
      </c>
      <c r="H25" s="17">
        <f t="shared" si="2"/>
        <v>0</v>
      </c>
      <c r="I25" s="16">
        <v>170</v>
      </c>
      <c r="J25" s="17">
        <f t="shared" si="3"/>
        <v>18700</v>
      </c>
      <c r="K25" s="16">
        <v>306</v>
      </c>
      <c r="L25" s="17">
        <f t="shared" si="4"/>
        <v>18360</v>
      </c>
      <c r="M25" s="17">
        <f t="shared" si="5"/>
        <v>650</v>
      </c>
      <c r="N25" s="17">
        <f t="shared" si="6"/>
        <v>71860</v>
      </c>
      <c r="O25" s="17">
        <v>600</v>
      </c>
      <c r="P25" s="17">
        <v>0</v>
      </c>
      <c r="Q25" s="36">
        <f t="shared" si="7"/>
        <v>72460</v>
      </c>
      <c r="R25" s="36">
        <f t="shared" si="8"/>
        <v>174</v>
      </c>
      <c r="S25" s="36">
        <f t="shared" si="9"/>
        <v>35400</v>
      </c>
      <c r="T25" s="36">
        <f t="shared" si="10"/>
        <v>476</v>
      </c>
      <c r="U25" s="36">
        <f t="shared" si="11"/>
        <v>37060</v>
      </c>
    </row>
    <row r="26" s="3" customFormat="1" ht="18.75" spans="1:21">
      <c r="A26" s="18">
        <v>22</v>
      </c>
      <c r="B26" s="18" t="s">
        <v>39</v>
      </c>
      <c r="C26" s="16">
        <v>64</v>
      </c>
      <c r="D26" s="17">
        <f t="shared" si="0"/>
        <v>12800</v>
      </c>
      <c r="E26" s="16">
        <v>31</v>
      </c>
      <c r="F26" s="17">
        <f t="shared" si="1"/>
        <v>6200</v>
      </c>
      <c r="G26" s="17">
        <v>2</v>
      </c>
      <c r="H26" s="17">
        <f t="shared" si="2"/>
        <v>400</v>
      </c>
      <c r="I26" s="16">
        <v>70</v>
      </c>
      <c r="J26" s="17">
        <f t="shared" si="3"/>
        <v>7700</v>
      </c>
      <c r="K26" s="16">
        <v>175</v>
      </c>
      <c r="L26" s="17">
        <f t="shared" si="4"/>
        <v>10500</v>
      </c>
      <c r="M26" s="17">
        <f t="shared" si="5"/>
        <v>342</v>
      </c>
      <c r="N26" s="17">
        <f t="shared" si="6"/>
        <v>37600</v>
      </c>
      <c r="O26" s="17">
        <v>600</v>
      </c>
      <c r="P26" s="17">
        <v>350</v>
      </c>
      <c r="Q26" s="36">
        <f t="shared" si="7"/>
        <v>38550</v>
      </c>
      <c r="R26" s="36">
        <f t="shared" si="8"/>
        <v>97</v>
      </c>
      <c r="S26" s="36">
        <f t="shared" si="9"/>
        <v>20000</v>
      </c>
      <c r="T26" s="36">
        <f t="shared" si="10"/>
        <v>245</v>
      </c>
      <c r="U26" s="36">
        <f t="shared" si="11"/>
        <v>18550</v>
      </c>
    </row>
    <row r="27" s="3" customFormat="1" ht="18.75" spans="1:21">
      <c r="A27" s="15">
        <v>23</v>
      </c>
      <c r="B27" s="18" t="s">
        <v>40</v>
      </c>
      <c r="C27" s="16">
        <v>46</v>
      </c>
      <c r="D27" s="17">
        <f t="shared" si="0"/>
        <v>9200</v>
      </c>
      <c r="E27" s="16">
        <v>26</v>
      </c>
      <c r="F27" s="17">
        <f t="shared" si="1"/>
        <v>5200</v>
      </c>
      <c r="G27" s="17">
        <v>1</v>
      </c>
      <c r="H27" s="17">
        <f t="shared" si="2"/>
        <v>200</v>
      </c>
      <c r="I27" s="16">
        <v>78</v>
      </c>
      <c r="J27" s="17">
        <f t="shared" si="3"/>
        <v>8580</v>
      </c>
      <c r="K27" s="16">
        <v>98</v>
      </c>
      <c r="L27" s="17">
        <f t="shared" si="4"/>
        <v>5880</v>
      </c>
      <c r="M27" s="17">
        <f t="shared" si="5"/>
        <v>249</v>
      </c>
      <c r="N27" s="17">
        <f t="shared" si="6"/>
        <v>29060</v>
      </c>
      <c r="O27" s="17">
        <v>400</v>
      </c>
      <c r="P27" s="17">
        <v>230</v>
      </c>
      <c r="Q27" s="36">
        <f t="shared" si="7"/>
        <v>29690</v>
      </c>
      <c r="R27" s="36">
        <f t="shared" si="8"/>
        <v>73</v>
      </c>
      <c r="S27" s="36">
        <f t="shared" si="9"/>
        <v>15000</v>
      </c>
      <c r="T27" s="36">
        <f t="shared" si="10"/>
        <v>176</v>
      </c>
      <c r="U27" s="36">
        <f t="shared" si="11"/>
        <v>14690</v>
      </c>
    </row>
    <row r="28" s="3" customFormat="1" ht="18.75" spans="1:21">
      <c r="A28" s="18">
        <v>24</v>
      </c>
      <c r="B28" s="18" t="s">
        <v>41</v>
      </c>
      <c r="C28" s="16">
        <v>20</v>
      </c>
      <c r="D28" s="17">
        <f t="shared" si="0"/>
        <v>4000</v>
      </c>
      <c r="E28" s="16">
        <v>22</v>
      </c>
      <c r="F28" s="17">
        <f t="shared" si="1"/>
        <v>4400</v>
      </c>
      <c r="G28" s="17">
        <v>0</v>
      </c>
      <c r="H28" s="17">
        <f t="shared" si="2"/>
        <v>0</v>
      </c>
      <c r="I28" s="16">
        <v>34</v>
      </c>
      <c r="J28" s="17">
        <f t="shared" si="3"/>
        <v>3740</v>
      </c>
      <c r="K28" s="16">
        <v>78</v>
      </c>
      <c r="L28" s="17">
        <f t="shared" si="4"/>
        <v>4680</v>
      </c>
      <c r="M28" s="17">
        <f t="shared" si="5"/>
        <v>154</v>
      </c>
      <c r="N28" s="17">
        <f t="shared" si="6"/>
        <v>16820</v>
      </c>
      <c r="O28" s="17">
        <v>800</v>
      </c>
      <c r="P28" s="17">
        <v>300</v>
      </c>
      <c r="Q28" s="36">
        <f t="shared" si="7"/>
        <v>17920</v>
      </c>
      <c r="R28" s="36">
        <f t="shared" si="8"/>
        <v>42</v>
      </c>
      <c r="S28" s="36">
        <f t="shared" si="9"/>
        <v>9200</v>
      </c>
      <c r="T28" s="36">
        <f t="shared" si="10"/>
        <v>112</v>
      </c>
      <c r="U28" s="36">
        <f t="shared" si="11"/>
        <v>8720</v>
      </c>
    </row>
    <row r="29" s="3" customFormat="1" ht="18.75" spans="1:21">
      <c r="A29" s="15">
        <v>25</v>
      </c>
      <c r="B29" s="20" t="s">
        <v>42</v>
      </c>
      <c r="C29" s="16">
        <v>5</v>
      </c>
      <c r="D29" s="17">
        <f t="shared" si="0"/>
        <v>1000</v>
      </c>
      <c r="E29" s="16">
        <v>0</v>
      </c>
      <c r="F29" s="17">
        <f t="shared" si="1"/>
        <v>0</v>
      </c>
      <c r="G29" s="17">
        <v>0</v>
      </c>
      <c r="H29" s="17">
        <f t="shared" si="2"/>
        <v>0</v>
      </c>
      <c r="I29" s="16">
        <v>12</v>
      </c>
      <c r="J29" s="17">
        <f t="shared" si="3"/>
        <v>1320</v>
      </c>
      <c r="K29" s="16">
        <v>17</v>
      </c>
      <c r="L29" s="17">
        <f t="shared" si="4"/>
        <v>1020</v>
      </c>
      <c r="M29" s="17">
        <f t="shared" si="5"/>
        <v>34</v>
      </c>
      <c r="N29" s="17">
        <f t="shared" si="6"/>
        <v>3340</v>
      </c>
      <c r="O29" s="17">
        <v>0</v>
      </c>
      <c r="P29" s="17">
        <v>0</v>
      </c>
      <c r="Q29" s="36">
        <f t="shared" si="7"/>
        <v>3340</v>
      </c>
      <c r="R29" s="36">
        <f t="shared" si="8"/>
        <v>5</v>
      </c>
      <c r="S29" s="36">
        <f t="shared" si="9"/>
        <v>1000</v>
      </c>
      <c r="T29" s="36">
        <f t="shared" si="10"/>
        <v>29</v>
      </c>
      <c r="U29" s="36">
        <f t="shared" si="11"/>
        <v>2340</v>
      </c>
    </row>
    <row r="30" s="3" customFormat="1" ht="18.75" spans="1:21">
      <c r="A30" s="18">
        <v>26</v>
      </c>
      <c r="B30" s="20" t="s">
        <v>43</v>
      </c>
      <c r="C30" s="16">
        <v>23</v>
      </c>
      <c r="D30" s="17">
        <f t="shared" si="0"/>
        <v>4600</v>
      </c>
      <c r="E30" s="16">
        <v>0</v>
      </c>
      <c r="F30" s="17">
        <f t="shared" si="1"/>
        <v>0</v>
      </c>
      <c r="G30" s="17">
        <v>0</v>
      </c>
      <c r="H30" s="17">
        <f t="shared" si="2"/>
        <v>0</v>
      </c>
      <c r="I30" s="16">
        <v>9</v>
      </c>
      <c r="J30" s="17">
        <f t="shared" si="3"/>
        <v>990</v>
      </c>
      <c r="K30" s="16">
        <v>27</v>
      </c>
      <c r="L30" s="17">
        <f t="shared" si="4"/>
        <v>1620</v>
      </c>
      <c r="M30" s="17">
        <f t="shared" si="5"/>
        <v>59</v>
      </c>
      <c r="N30" s="17">
        <f t="shared" si="6"/>
        <v>7210</v>
      </c>
      <c r="O30" s="17">
        <v>1000</v>
      </c>
      <c r="P30" s="17">
        <v>630</v>
      </c>
      <c r="Q30" s="36">
        <f t="shared" si="7"/>
        <v>8840</v>
      </c>
      <c r="R30" s="36">
        <f t="shared" si="8"/>
        <v>23</v>
      </c>
      <c r="S30" s="36">
        <f t="shared" si="9"/>
        <v>5600</v>
      </c>
      <c r="T30" s="36">
        <f t="shared" si="10"/>
        <v>36</v>
      </c>
      <c r="U30" s="36">
        <f t="shared" si="11"/>
        <v>3240</v>
      </c>
    </row>
    <row r="31" s="3" customFormat="1" ht="18.75" spans="1:21">
      <c r="A31" s="21" t="s">
        <v>44</v>
      </c>
      <c r="B31" s="20"/>
      <c r="C31" s="16">
        <f>SUM(C5:C30)</f>
        <v>2480</v>
      </c>
      <c r="D31" s="16">
        <f t="shared" ref="D31:P31" si="12">SUM(D5:D30)</f>
        <v>496000</v>
      </c>
      <c r="E31" s="16">
        <f t="shared" si="12"/>
        <v>1587</v>
      </c>
      <c r="F31" s="16">
        <f t="shared" si="12"/>
        <v>317400</v>
      </c>
      <c r="G31" s="16">
        <f t="shared" si="12"/>
        <v>18</v>
      </c>
      <c r="H31" s="16">
        <f t="shared" si="12"/>
        <v>3600</v>
      </c>
      <c r="I31" s="16">
        <f t="shared" si="12"/>
        <v>2851</v>
      </c>
      <c r="J31" s="16">
        <f t="shared" si="12"/>
        <v>313610</v>
      </c>
      <c r="K31" s="16">
        <f t="shared" si="12"/>
        <v>6304</v>
      </c>
      <c r="L31" s="16">
        <f t="shared" si="12"/>
        <v>378240</v>
      </c>
      <c r="M31" s="16">
        <f t="shared" si="12"/>
        <v>13240</v>
      </c>
      <c r="N31" s="16">
        <f t="shared" si="12"/>
        <v>1508850</v>
      </c>
      <c r="O31" s="16">
        <f t="shared" si="12"/>
        <v>30200</v>
      </c>
      <c r="P31" s="16">
        <f t="shared" si="12"/>
        <v>20170</v>
      </c>
      <c r="Q31" s="36">
        <f t="shared" ref="Q31" si="13">N31+O31+P31</f>
        <v>1559220</v>
      </c>
      <c r="R31" s="36">
        <f t="shared" ref="R31" si="14">C31+E31+G31</f>
        <v>4085</v>
      </c>
      <c r="S31" s="36">
        <f t="shared" ref="S31" si="15">D31+F31+H31+O31</f>
        <v>847200</v>
      </c>
      <c r="T31" s="36">
        <f t="shared" ref="T31" si="16">I31+K31</f>
        <v>9155</v>
      </c>
      <c r="U31" s="36">
        <f t="shared" ref="U31" si="17">J31+L31+P31</f>
        <v>712020</v>
      </c>
    </row>
    <row r="32" ht="14.25" customHeight="1" spans="1:10">
      <c r="A32" s="22"/>
      <c r="B32" s="22"/>
      <c r="C32" s="22"/>
      <c r="D32" s="22"/>
      <c r="E32" s="22"/>
      <c r="F32" s="22"/>
      <c r="G32" s="22"/>
      <c r="H32" s="22"/>
      <c r="I32" s="22"/>
      <c r="J32" s="22"/>
    </row>
    <row r="33" ht="14.25" spans="3:9">
      <c r="C33" s="5" t="s">
        <v>14</v>
      </c>
      <c r="D33" s="4">
        <f>D31+F31+H31</f>
        <v>817000</v>
      </c>
      <c r="I33" s="33"/>
    </row>
    <row r="34" ht="14.25" spans="3:9">
      <c r="C34" s="5" t="s">
        <v>15</v>
      </c>
      <c r="D34" s="4">
        <f>J31+L31</f>
        <v>691850</v>
      </c>
      <c r="I34" s="33"/>
    </row>
    <row r="35" ht="14.25" spans="9:9">
      <c r="I35" s="33"/>
    </row>
    <row r="36" ht="14.25" spans="9:9">
      <c r="I36" s="33"/>
    </row>
    <row r="37" ht="14.25" spans="9:9">
      <c r="I37" s="33"/>
    </row>
    <row r="38" ht="14.25" spans="9:9">
      <c r="I38" s="33"/>
    </row>
    <row r="39" ht="14.25" spans="9:9">
      <c r="I39" s="33"/>
    </row>
    <row r="40" ht="14.25" spans="9:9">
      <c r="I40" s="33"/>
    </row>
    <row r="41" ht="14.25" spans="9:9">
      <c r="I41" s="33"/>
    </row>
    <row r="42" ht="14.25" spans="9:9">
      <c r="I42" s="33"/>
    </row>
    <row r="43" ht="14.25" spans="9:9">
      <c r="I43" s="33"/>
    </row>
    <row r="44" ht="14.25" spans="9:9">
      <c r="I44" s="33"/>
    </row>
    <row r="45" ht="14.25" spans="9:9">
      <c r="I45" s="33"/>
    </row>
    <row r="46" ht="14.25" spans="9:9">
      <c r="I46" s="33"/>
    </row>
    <row r="47" ht="14.25" spans="9:9">
      <c r="I47" s="33"/>
    </row>
    <row r="48" ht="14.25" spans="9:9">
      <c r="I48" s="33"/>
    </row>
    <row r="49" ht="14.25" spans="9:9">
      <c r="I49" s="33"/>
    </row>
    <row r="50" ht="14.25" spans="9:9">
      <c r="I50" s="33"/>
    </row>
    <row r="51" ht="14.25" spans="9:9">
      <c r="I51" s="33"/>
    </row>
    <row r="52" ht="14.25" spans="9:9">
      <c r="I52" s="33"/>
    </row>
    <row r="53" ht="14.25" spans="9:9">
      <c r="I53" s="33"/>
    </row>
    <row r="54" ht="14.25" spans="9:9">
      <c r="I54" s="33"/>
    </row>
    <row r="55" ht="14.25" spans="9:9">
      <c r="I55" s="33"/>
    </row>
    <row r="56" ht="14.25" spans="9:9">
      <c r="I56" s="33"/>
    </row>
    <row r="57" spans="9:9">
      <c r="I57" s="34"/>
    </row>
    <row r="58" spans="9:9">
      <c r="I58" s="34"/>
    </row>
    <row r="59" spans="9:9">
      <c r="I59" s="34"/>
    </row>
  </sheetData>
  <sortState ref="A5:U30">
    <sortCondition ref="A5:A30"/>
  </sortState>
  <mergeCells count="18">
    <mergeCell ref="A1:U1"/>
    <mergeCell ref="O2:Q2"/>
    <mergeCell ref="R2:U2"/>
    <mergeCell ref="C3:D3"/>
    <mergeCell ref="E3:F3"/>
    <mergeCell ref="G3:H3"/>
    <mergeCell ref="I3:J3"/>
    <mergeCell ref="K3:L3"/>
    <mergeCell ref="O3:P3"/>
    <mergeCell ref="R3:S3"/>
    <mergeCell ref="T3:U3"/>
    <mergeCell ref="A31:B31"/>
    <mergeCell ref="A32:J32"/>
    <mergeCell ref="A3:A4"/>
    <mergeCell ref="B3:B4"/>
    <mergeCell ref="M3:M4"/>
    <mergeCell ref="N3:N4"/>
    <mergeCell ref="Q3:Q4"/>
  </mergeCells>
  <printOptions horizontalCentered="1" verticalCentered="1"/>
  <pageMargins left="0" right="0" top="0" bottom="0" header="0.511805555555556" footer="0"/>
  <pageSetup paperSize="9" scale="84" fitToWidth="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cp:lastPrinted>2018-01-17T00:16:00Z</cp:lastPrinted>
  <dcterms:modified xsi:type="dcterms:W3CDTF">2019-10-12T00:37:16Z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