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</sheets>
  <definedNames>
    <definedName name="_xlnm.Print_Area" localSheetId="0">Sheet1!$A$1:$U$32</definedName>
  </definedNames>
  <calcPr calcId="144525"/>
</workbook>
</file>

<file path=xl/sharedStrings.xml><?xml version="1.0" encoding="utf-8"?>
<sst xmlns="http://schemas.openxmlformats.org/spreadsheetml/2006/main" count="46">
  <si>
    <t>2020年7月份福清市困难残疾人生活补贴和重度残疾人护理补贴经费汇总表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</si>
  <si>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</si>
  <si>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</si>
  <si>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</si>
  <si>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</si>
  <si>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</si>
  <si>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</si>
  <si>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</si>
  <si>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</si>
  <si>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</si>
  <si>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</si>
  <si>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</si>
  <si>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</si>
  <si>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</si>
  <si>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</si>
  <si>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</si>
  <si>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</si>
  <si>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</si>
  <si>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</si>
  <si>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</si>
  <si>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</si>
  <si>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</si>
  <si>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</si>
  <si>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</si>
  <si>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</si>
  <si>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</si>
  <si>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</si>
  <si>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</si>
  <si>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</si>
  <si>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</si>
  <si>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</si>
  <si>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</si>
  <si>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</si>
  <si>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</si>
  <si>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</si>
  <si>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</si>
  <si>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</si>
  <si>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</si>
  <si>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</si>
  <si>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</si>
  <si>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</si>
  <si>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</si>
  <si>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</si>
  <si>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</si>
  <si>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</si>
  <si>
    <t>备注：高山镇补发金额为王良茂2020年1月至6月提标补发生活补贴180元，护理补贴150元，共计330元。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</si>
</sst>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6" fillId="2" borderId="1" xfId="49" applyFont="1" applyFill="1" applyBorder="1" applyAlignment="1">
      <alignment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8" fillId="2" borderId="3" xfId="49" applyFont="1" applyFill="1" applyBorder="1" applyAlignment="1">
      <alignment horizontal="center"/>
    </xf>
    <xf numFmtId="0" fontId="8" fillId="0" borderId="3" xfId="49" applyFont="1" applyBorder="1" applyAlignment="1">
      <alignment horizontal="center"/>
    </xf>
    <xf numFmtId="0" fontId="8" fillId="0" borderId="3" xfId="49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0" fontId="8" fillId="0" borderId="5" xfId="49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6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vertical="center" wrapText="1"/>
    </xf>
    <xf numFmtId="0" fontId="9" fillId="2" borderId="0" xfId="49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59"/>
  <sheetViews>
    <sheetView tabSelected="1" workbookViewId="0">
      <selection activeCell="A1" sqref="A1:U1"/>
    </sheetView>
  </sheetViews>
  <sheetFormatPr defaultColWidth="9" defaultRowHeight="14.4"/>
  <cols>
    <col min="1" max="1" width="6" style="4" customWidth="1"/>
    <col min="2" max="2" width="12.5" style="4" customWidth="1"/>
    <col min="3" max="3" width="5.87962962962963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962962962963" style="5" customWidth="1"/>
    <col min="10" max="10" width="7.5" style="4" customWidth="1"/>
    <col min="11" max="11" width="5.62962962962963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96296296296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7.4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2" t="s">
        <v>8</v>
      </c>
      <c r="J3" s="23"/>
      <c r="K3" s="22" t="s">
        <v>9</v>
      </c>
      <c r="L3" s="23"/>
      <c r="M3" s="24" t="s">
        <v>10</v>
      </c>
      <c r="N3" s="25" t="s">
        <v>11</v>
      </c>
      <c r="O3" s="26" t="s">
        <v>12</v>
      </c>
      <c r="P3" s="27"/>
      <c r="Q3" s="34" t="s">
        <v>13</v>
      </c>
      <c r="R3" s="30" t="s">
        <v>14</v>
      </c>
      <c r="S3" s="30"/>
      <c r="T3" s="30" t="s">
        <v>15</v>
      </c>
      <c r="U3" s="30"/>
    </row>
    <row r="4" s="3" customFormat="1" ht="17.4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8"/>
      <c r="N4" s="29"/>
      <c r="O4" s="30" t="s">
        <v>14</v>
      </c>
      <c r="P4" s="31" t="s">
        <v>15</v>
      </c>
      <c r="Q4" s="34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7.4" spans="1:21">
      <c r="A5" s="15">
        <v>1</v>
      </c>
      <c r="B5" s="15" t="s">
        <v>18</v>
      </c>
      <c r="C5" s="16">
        <v>145</v>
      </c>
      <c r="D5" s="17">
        <f t="shared" ref="D5:H5" si="0">C5*230</f>
        <v>33350</v>
      </c>
      <c r="E5" s="16">
        <v>36</v>
      </c>
      <c r="F5" s="17">
        <f t="shared" si="0"/>
        <v>8280</v>
      </c>
      <c r="G5" s="17">
        <v>2</v>
      </c>
      <c r="H5" s="17">
        <f t="shared" si="0"/>
        <v>460</v>
      </c>
      <c r="I5" s="16">
        <v>145</v>
      </c>
      <c r="J5" s="17">
        <f t="shared" ref="J5:J30" si="1">I5*115</f>
        <v>16675</v>
      </c>
      <c r="K5" s="16">
        <v>270</v>
      </c>
      <c r="L5" s="17">
        <f t="shared" ref="L5:L30" si="2">K5*85</f>
        <v>22950</v>
      </c>
      <c r="M5" s="17">
        <f t="shared" ref="M5:M30" si="3">C5+E5+G5+I5+K5</f>
        <v>598</v>
      </c>
      <c r="N5" s="17">
        <f t="shared" ref="N5:N30" si="4">D5+F5+H5+J5+L5</f>
        <v>81715</v>
      </c>
      <c r="O5" s="17">
        <v>690</v>
      </c>
      <c r="P5" s="17">
        <v>625</v>
      </c>
      <c r="Q5" s="35">
        <f t="shared" ref="Q5:Q30" si="5">N5+O5+P5</f>
        <v>83030</v>
      </c>
      <c r="R5" s="35">
        <f t="shared" ref="R5:R30" si="6">C5+E5+G5</f>
        <v>183</v>
      </c>
      <c r="S5" s="35">
        <f t="shared" ref="S5:S30" si="7">D5+F5+H5+O5</f>
        <v>42780</v>
      </c>
      <c r="T5" s="35">
        <f t="shared" ref="T5:T30" si="8">I5+K5</f>
        <v>415</v>
      </c>
      <c r="U5" s="35">
        <f t="shared" ref="U5:U30" si="9">J5+L5+P5</f>
        <v>40250</v>
      </c>
    </row>
    <row r="6" s="3" customFormat="1" ht="17.4" spans="1:21">
      <c r="A6" s="18">
        <v>2</v>
      </c>
      <c r="B6" s="18" t="s">
        <v>19</v>
      </c>
      <c r="C6" s="16">
        <v>150</v>
      </c>
      <c r="D6" s="17">
        <f t="shared" ref="D6:H6" si="10">C6*230</f>
        <v>34500</v>
      </c>
      <c r="E6" s="16">
        <v>64</v>
      </c>
      <c r="F6" s="17">
        <f t="shared" si="10"/>
        <v>14720</v>
      </c>
      <c r="G6" s="17">
        <v>2</v>
      </c>
      <c r="H6" s="17">
        <f t="shared" si="10"/>
        <v>460</v>
      </c>
      <c r="I6" s="16">
        <v>142</v>
      </c>
      <c r="J6" s="17">
        <f t="shared" si="1"/>
        <v>16330</v>
      </c>
      <c r="K6" s="16">
        <v>277</v>
      </c>
      <c r="L6" s="17">
        <f t="shared" si="2"/>
        <v>23545</v>
      </c>
      <c r="M6" s="17">
        <f t="shared" si="3"/>
        <v>635</v>
      </c>
      <c r="N6" s="17">
        <f t="shared" si="4"/>
        <v>89555</v>
      </c>
      <c r="O6" s="17">
        <v>690</v>
      </c>
      <c r="P6" s="17">
        <v>625</v>
      </c>
      <c r="Q6" s="35">
        <f t="shared" si="5"/>
        <v>90870</v>
      </c>
      <c r="R6" s="35">
        <f t="shared" si="6"/>
        <v>216</v>
      </c>
      <c r="S6" s="35">
        <f t="shared" si="7"/>
        <v>50370</v>
      </c>
      <c r="T6" s="35">
        <f t="shared" si="8"/>
        <v>419</v>
      </c>
      <c r="U6" s="35">
        <f t="shared" si="9"/>
        <v>40500</v>
      </c>
    </row>
    <row r="7" s="3" customFormat="1" ht="17.4" spans="1:21">
      <c r="A7" s="15">
        <v>3</v>
      </c>
      <c r="B7" s="18" t="s">
        <v>20</v>
      </c>
      <c r="C7" s="16">
        <v>83</v>
      </c>
      <c r="D7" s="17">
        <f t="shared" ref="D7:H7" si="11">C7*230</f>
        <v>19090</v>
      </c>
      <c r="E7" s="16">
        <v>64</v>
      </c>
      <c r="F7" s="17">
        <f t="shared" si="11"/>
        <v>14720</v>
      </c>
      <c r="G7" s="17">
        <v>1</v>
      </c>
      <c r="H7" s="17">
        <f t="shared" si="11"/>
        <v>230</v>
      </c>
      <c r="I7" s="16">
        <v>78</v>
      </c>
      <c r="J7" s="17">
        <f t="shared" si="1"/>
        <v>8970</v>
      </c>
      <c r="K7" s="16">
        <v>183</v>
      </c>
      <c r="L7" s="17">
        <f t="shared" si="2"/>
        <v>15555</v>
      </c>
      <c r="M7" s="17">
        <f t="shared" si="3"/>
        <v>409</v>
      </c>
      <c r="N7" s="17">
        <f t="shared" si="4"/>
        <v>58565</v>
      </c>
      <c r="O7" s="17">
        <v>0</v>
      </c>
      <c r="P7" s="17">
        <v>0</v>
      </c>
      <c r="Q7" s="35">
        <f t="shared" si="5"/>
        <v>58565</v>
      </c>
      <c r="R7" s="35">
        <f t="shared" si="6"/>
        <v>148</v>
      </c>
      <c r="S7" s="35">
        <f t="shared" si="7"/>
        <v>34040</v>
      </c>
      <c r="T7" s="35">
        <f t="shared" si="8"/>
        <v>261</v>
      </c>
      <c r="U7" s="35">
        <f t="shared" si="9"/>
        <v>24525</v>
      </c>
    </row>
    <row r="8" s="3" customFormat="1" ht="17.4" spans="1:21">
      <c r="A8" s="18">
        <v>4</v>
      </c>
      <c r="B8" s="18" t="s">
        <v>21</v>
      </c>
      <c r="C8" s="16">
        <v>50</v>
      </c>
      <c r="D8" s="17">
        <f t="shared" ref="D8:H8" si="12">C8*230</f>
        <v>11500</v>
      </c>
      <c r="E8" s="16">
        <v>31</v>
      </c>
      <c r="F8" s="17">
        <f t="shared" si="12"/>
        <v>7130</v>
      </c>
      <c r="G8" s="17">
        <v>0</v>
      </c>
      <c r="H8" s="17">
        <f t="shared" si="12"/>
        <v>0</v>
      </c>
      <c r="I8" s="16">
        <v>79</v>
      </c>
      <c r="J8" s="17">
        <f t="shared" si="1"/>
        <v>9085</v>
      </c>
      <c r="K8" s="16">
        <v>178</v>
      </c>
      <c r="L8" s="17">
        <f t="shared" si="2"/>
        <v>15130</v>
      </c>
      <c r="M8" s="17">
        <f t="shared" si="3"/>
        <v>338</v>
      </c>
      <c r="N8" s="17">
        <f t="shared" si="4"/>
        <v>42845</v>
      </c>
      <c r="O8" s="17">
        <v>460</v>
      </c>
      <c r="P8" s="17">
        <v>655</v>
      </c>
      <c r="Q8" s="35">
        <f t="shared" si="5"/>
        <v>43960</v>
      </c>
      <c r="R8" s="35">
        <f t="shared" si="6"/>
        <v>81</v>
      </c>
      <c r="S8" s="35">
        <f t="shared" si="7"/>
        <v>19090</v>
      </c>
      <c r="T8" s="35">
        <f t="shared" si="8"/>
        <v>257</v>
      </c>
      <c r="U8" s="35">
        <f t="shared" si="9"/>
        <v>24870</v>
      </c>
    </row>
    <row r="9" s="3" customFormat="1" ht="17.4" spans="1:21">
      <c r="A9" s="15">
        <v>5</v>
      </c>
      <c r="B9" s="18" t="s">
        <v>22</v>
      </c>
      <c r="C9" s="16">
        <v>68</v>
      </c>
      <c r="D9" s="17">
        <f t="shared" ref="D9:H9" si="13">C9*230</f>
        <v>15640</v>
      </c>
      <c r="E9" s="16">
        <v>36</v>
      </c>
      <c r="F9" s="17">
        <f t="shared" si="13"/>
        <v>8280</v>
      </c>
      <c r="G9" s="17">
        <v>3</v>
      </c>
      <c r="H9" s="17">
        <f t="shared" si="13"/>
        <v>690</v>
      </c>
      <c r="I9" s="16">
        <v>73</v>
      </c>
      <c r="J9" s="17">
        <f t="shared" si="1"/>
        <v>8395</v>
      </c>
      <c r="K9" s="16">
        <v>210</v>
      </c>
      <c r="L9" s="17">
        <f t="shared" si="2"/>
        <v>17850</v>
      </c>
      <c r="M9" s="17">
        <f t="shared" si="3"/>
        <v>390</v>
      </c>
      <c r="N9" s="17">
        <f t="shared" si="4"/>
        <v>50855</v>
      </c>
      <c r="O9" s="17">
        <v>0</v>
      </c>
      <c r="P9" s="17">
        <v>0</v>
      </c>
      <c r="Q9" s="35">
        <f t="shared" si="5"/>
        <v>50855</v>
      </c>
      <c r="R9" s="35">
        <f t="shared" si="6"/>
        <v>107</v>
      </c>
      <c r="S9" s="35">
        <f t="shared" si="7"/>
        <v>24610</v>
      </c>
      <c r="T9" s="35">
        <f t="shared" si="8"/>
        <v>283</v>
      </c>
      <c r="U9" s="35">
        <f t="shared" si="9"/>
        <v>26245</v>
      </c>
    </row>
    <row r="10" s="3" customFormat="1" ht="17.4" spans="1:21">
      <c r="A10" s="18">
        <v>6</v>
      </c>
      <c r="B10" s="18" t="s">
        <v>23</v>
      </c>
      <c r="C10" s="16">
        <v>82</v>
      </c>
      <c r="D10" s="17">
        <f t="shared" ref="D10:H10" si="14">C10*230</f>
        <v>18860</v>
      </c>
      <c r="E10" s="16">
        <v>37</v>
      </c>
      <c r="F10" s="17">
        <f t="shared" si="14"/>
        <v>8510</v>
      </c>
      <c r="G10" s="17">
        <v>0</v>
      </c>
      <c r="H10" s="17">
        <f t="shared" si="14"/>
        <v>0</v>
      </c>
      <c r="I10" s="16">
        <v>71</v>
      </c>
      <c r="J10" s="17">
        <f t="shared" si="1"/>
        <v>8165</v>
      </c>
      <c r="K10" s="16">
        <v>163</v>
      </c>
      <c r="L10" s="17">
        <f t="shared" si="2"/>
        <v>13855</v>
      </c>
      <c r="M10" s="17">
        <f t="shared" si="3"/>
        <v>353</v>
      </c>
      <c r="N10" s="17">
        <f t="shared" si="4"/>
        <v>49390</v>
      </c>
      <c r="O10" s="17">
        <v>920</v>
      </c>
      <c r="P10" s="17">
        <v>340</v>
      </c>
      <c r="Q10" s="35">
        <f t="shared" si="5"/>
        <v>50650</v>
      </c>
      <c r="R10" s="35">
        <f t="shared" si="6"/>
        <v>119</v>
      </c>
      <c r="S10" s="35">
        <f t="shared" si="7"/>
        <v>28290</v>
      </c>
      <c r="T10" s="35">
        <f t="shared" si="8"/>
        <v>234</v>
      </c>
      <c r="U10" s="35">
        <f t="shared" si="9"/>
        <v>22360</v>
      </c>
    </row>
    <row r="11" s="3" customFormat="1" ht="17.4" spans="1:21">
      <c r="A11" s="15">
        <v>7</v>
      </c>
      <c r="B11" s="18" t="s">
        <v>24</v>
      </c>
      <c r="C11" s="16">
        <v>14</v>
      </c>
      <c r="D11" s="17">
        <f t="shared" ref="D11:H11" si="15">C11*230</f>
        <v>3220</v>
      </c>
      <c r="E11" s="16">
        <v>19</v>
      </c>
      <c r="F11" s="17">
        <f t="shared" si="15"/>
        <v>4370</v>
      </c>
      <c r="G11" s="17">
        <v>0</v>
      </c>
      <c r="H11" s="17">
        <f t="shared" si="15"/>
        <v>0</v>
      </c>
      <c r="I11" s="16">
        <v>39</v>
      </c>
      <c r="J11" s="17">
        <f t="shared" si="1"/>
        <v>4485</v>
      </c>
      <c r="K11" s="16">
        <v>68</v>
      </c>
      <c r="L11" s="17">
        <f t="shared" si="2"/>
        <v>5780</v>
      </c>
      <c r="M11" s="17">
        <f t="shared" si="3"/>
        <v>140</v>
      </c>
      <c r="N11" s="17">
        <f t="shared" si="4"/>
        <v>17855</v>
      </c>
      <c r="O11" s="17">
        <v>920</v>
      </c>
      <c r="P11" s="17">
        <v>200</v>
      </c>
      <c r="Q11" s="35">
        <f t="shared" si="5"/>
        <v>18975</v>
      </c>
      <c r="R11" s="35">
        <f t="shared" si="6"/>
        <v>33</v>
      </c>
      <c r="S11" s="35">
        <f t="shared" si="7"/>
        <v>8510</v>
      </c>
      <c r="T11" s="35">
        <f t="shared" si="8"/>
        <v>107</v>
      </c>
      <c r="U11" s="35">
        <f t="shared" si="9"/>
        <v>10465</v>
      </c>
    </row>
    <row r="12" s="3" customFormat="1" ht="17.4" spans="1:21">
      <c r="A12" s="18">
        <v>8</v>
      </c>
      <c r="B12" s="18" t="s">
        <v>25</v>
      </c>
      <c r="C12" s="16">
        <v>211</v>
      </c>
      <c r="D12" s="17">
        <f t="shared" ref="D12:H12" si="16">C12*230</f>
        <v>48530</v>
      </c>
      <c r="E12" s="16">
        <v>73</v>
      </c>
      <c r="F12" s="17">
        <f t="shared" si="16"/>
        <v>16790</v>
      </c>
      <c r="G12" s="17">
        <v>0</v>
      </c>
      <c r="H12" s="17">
        <f t="shared" si="16"/>
        <v>0</v>
      </c>
      <c r="I12" s="16">
        <v>148</v>
      </c>
      <c r="J12" s="17">
        <f t="shared" si="1"/>
        <v>17020</v>
      </c>
      <c r="K12" s="16">
        <v>357</v>
      </c>
      <c r="L12" s="17">
        <f t="shared" si="2"/>
        <v>30345</v>
      </c>
      <c r="M12" s="17">
        <f t="shared" si="3"/>
        <v>789</v>
      </c>
      <c r="N12" s="17">
        <f t="shared" si="4"/>
        <v>112685</v>
      </c>
      <c r="O12" s="17">
        <v>230</v>
      </c>
      <c r="P12" s="17">
        <v>370</v>
      </c>
      <c r="Q12" s="35">
        <f t="shared" si="5"/>
        <v>113285</v>
      </c>
      <c r="R12" s="35">
        <f t="shared" si="6"/>
        <v>284</v>
      </c>
      <c r="S12" s="35">
        <f t="shared" si="7"/>
        <v>65550</v>
      </c>
      <c r="T12" s="35">
        <f t="shared" si="8"/>
        <v>505</v>
      </c>
      <c r="U12" s="35">
        <f t="shared" si="9"/>
        <v>47735</v>
      </c>
    </row>
    <row r="13" s="3" customFormat="1" ht="17.4" spans="1:21">
      <c r="A13" s="15">
        <v>9</v>
      </c>
      <c r="B13" s="18" t="s">
        <v>26</v>
      </c>
      <c r="C13" s="16">
        <v>162</v>
      </c>
      <c r="D13" s="17">
        <f t="shared" ref="D13:H13" si="17">C13*230</f>
        <v>37260</v>
      </c>
      <c r="E13" s="16">
        <v>103</v>
      </c>
      <c r="F13" s="17">
        <f t="shared" si="17"/>
        <v>23690</v>
      </c>
      <c r="G13" s="17">
        <v>0</v>
      </c>
      <c r="H13" s="17">
        <f t="shared" si="17"/>
        <v>0</v>
      </c>
      <c r="I13" s="16">
        <v>160</v>
      </c>
      <c r="J13" s="17">
        <f t="shared" si="1"/>
        <v>18400</v>
      </c>
      <c r="K13" s="16">
        <v>305</v>
      </c>
      <c r="L13" s="17">
        <f t="shared" si="2"/>
        <v>25925</v>
      </c>
      <c r="M13" s="17">
        <f t="shared" si="3"/>
        <v>730</v>
      </c>
      <c r="N13" s="17">
        <f t="shared" si="4"/>
        <v>105275</v>
      </c>
      <c r="O13" s="17">
        <v>1610</v>
      </c>
      <c r="P13" s="17">
        <v>200</v>
      </c>
      <c r="Q13" s="35">
        <f t="shared" si="5"/>
        <v>107085</v>
      </c>
      <c r="R13" s="35">
        <f t="shared" si="6"/>
        <v>265</v>
      </c>
      <c r="S13" s="35">
        <f t="shared" si="7"/>
        <v>62560</v>
      </c>
      <c r="T13" s="35">
        <f t="shared" si="8"/>
        <v>465</v>
      </c>
      <c r="U13" s="35">
        <f t="shared" si="9"/>
        <v>44525</v>
      </c>
    </row>
    <row r="14" s="3" customFormat="1" ht="17.4" spans="1:21">
      <c r="A14" s="18">
        <v>10</v>
      </c>
      <c r="B14" s="18" t="s">
        <v>27</v>
      </c>
      <c r="C14" s="16">
        <v>21</v>
      </c>
      <c r="D14" s="17">
        <f t="shared" ref="D14:H14" si="18">C14*230</f>
        <v>4830</v>
      </c>
      <c r="E14" s="16">
        <v>0</v>
      </c>
      <c r="F14" s="17">
        <f t="shared" si="18"/>
        <v>0</v>
      </c>
      <c r="G14" s="17">
        <v>0</v>
      </c>
      <c r="H14" s="17">
        <f t="shared" si="18"/>
        <v>0</v>
      </c>
      <c r="I14" s="16">
        <v>17</v>
      </c>
      <c r="J14" s="17">
        <f t="shared" si="1"/>
        <v>1955</v>
      </c>
      <c r="K14" s="16">
        <v>41</v>
      </c>
      <c r="L14" s="17">
        <f t="shared" si="2"/>
        <v>3485</v>
      </c>
      <c r="M14" s="17">
        <f t="shared" si="3"/>
        <v>79</v>
      </c>
      <c r="N14" s="17">
        <f t="shared" si="4"/>
        <v>10270</v>
      </c>
      <c r="O14" s="17">
        <v>0</v>
      </c>
      <c r="P14" s="17">
        <v>0</v>
      </c>
      <c r="Q14" s="35">
        <f t="shared" si="5"/>
        <v>10270</v>
      </c>
      <c r="R14" s="35">
        <f t="shared" si="6"/>
        <v>21</v>
      </c>
      <c r="S14" s="35">
        <f t="shared" si="7"/>
        <v>4830</v>
      </c>
      <c r="T14" s="35">
        <f t="shared" si="8"/>
        <v>58</v>
      </c>
      <c r="U14" s="35">
        <f t="shared" si="9"/>
        <v>5440</v>
      </c>
    </row>
    <row r="15" s="3" customFormat="1" ht="17.4" spans="1:21">
      <c r="A15" s="15">
        <v>11</v>
      </c>
      <c r="B15" s="18" t="s">
        <v>28</v>
      </c>
      <c r="C15" s="16">
        <v>354</v>
      </c>
      <c r="D15" s="17">
        <f t="shared" ref="D15:H15" si="19">C15*230</f>
        <v>81420</v>
      </c>
      <c r="E15" s="16">
        <v>110</v>
      </c>
      <c r="F15" s="17">
        <f t="shared" si="19"/>
        <v>25300</v>
      </c>
      <c r="G15" s="17">
        <v>0</v>
      </c>
      <c r="H15" s="17">
        <f t="shared" si="19"/>
        <v>0</v>
      </c>
      <c r="I15" s="16">
        <v>294</v>
      </c>
      <c r="J15" s="17">
        <f t="shared" si="1"/>
        <v>33810</v>
      </c>
      <c r="K15" s="16">
        <v>660</v>
      </c>
      <c r="L15" s="17">
        <f t="shared" si="2"/>
        <v>56100</v>
      </c>
      <c r="M15" s="17">
        <f t="shared" si="3"/>
        <v>1418</v>
      </c>
      <c r="N15" s="17">
        <f t="shared" si="4"/>
        <v>196630</v>
      </c>
      <c r="O15" s="16">
        <v>1380</v>
      </c>
      <c r="P15" s="17">
        <v>510</v>
      </c>
      <c r="Q15" s="35">
        <f t="shared" si="5"/>
        <v>198520</v>
      </c>
      <c r="R15" s="35">
        <f t="shared" si="6"/>
        <v>464</v>
      </c>
      <c r="S15" s="35">
        <f t="shared" si="7"/>
        <v>108100</v>
      </c>
      <c r="T15" s="35">
        <f t="shared" si="8"/>
        <v>954</v>
      </c>
      <c r="U15" s="35">
        <f t="shared" si="9"/>
        <v>90420</v>
      </c>
    </row>
    <row r="16" s="3" customFormat="1" ht="17.4" spans="1:21">
      <c r="A16" s="18">
        <v>12</v>
      </c>
      <c r="B16" s="18" t="s">
        <v>29</v>
      </c>
      <c r="C16" s="16">
        <v>264</v>
      </c>
      <c r="D16" s="17">
        <f t="shared" ref="D16:H16" si="20">C16*230</f>
        <v>60720</v>
      </c>
      <c r="E16" s="16">
        <v>63</v>
      </c>
      <c r="F16" s="17">
        <f t="shared" si="20"/>
        <v>14490</v>
      </c>
      <c r="G16" s="17">
        <v>2</v>
      </c>
      <c r="H16" s="17">
        <f t="shared" si="20"/>
        <v>460</v>
      </c>
      <c r="I16" s="16">
        <v>208</v>
      </c>
      <c r="J16" s="17">
        <f t="shared" si="1"/>
        <v>23920</v>
      </c>
      <c r="K16" s="16">
        <v>515</v>
      </c>
      <c r="L16" s="17">
        <f t="shared" si="2"/>
        <v>43775</v>
      </c>
      <c r="M16" s="17">
        <f t="shared" si="3"/>
        <v>1052</v>
      </c>
      <c r="N16" s="17">
        <f t="shared" si="4"/>
        <v>143365</v>
      </c>
      <c r="O16" s="17">
        <v>5750</v>
      </c>
      <c r="P16" s="17">
        <v>1755</v>
      </c>
      <c r="Q16" s="35">
        <f t="shared" si="5"/>
        <v>150870</v>
      </c>
      <c r="R16" s="35">
        <f t="shared" si="6"/>
        <v>329</v>
      </c>
      <c r="S16" s="35">
        <f t="shared" si="7"/>
        <v>81420</v>
      </c>
      <c r="T16" s="35">
        <f t="shared" si="8"/>
        <v>723</v>
      </c>
      <c r="U16" s="35">
        <f t="shared" si="9"/>
        <v>69450</v>
      </c>
    </row>
    <row r="17" s="3" customFormat="1" ht="17.4" spans="1:21">
      <c r="A17" s="15">
        <v>13</v>
      </c>
      <c r="B17" s="18" t="s">
        <v>30</v>
      </c>
      <c r="C17" s="16">
        <v>279</v>
      </c>
      <c r="D17" s="17">
        <f t="shared" ref="D17:H17" si="21">C17*230</f>
        <v>64170</v>
      </c>
      <c r="E17" s="16">
        <v>102</v>
      </c>
      <c r="F17" s="17">
        <f t="shared" si="21"/>
        <v>23460</v>
      </c>
      <c r="G17" s="17">
        <v>0</v>
      </c>
      <c r="H17" s="17">
        <f t="shared" si="21"/>
        <v>0</v>
      </c>
      <c r="I17" s="16">
        <v>207</v>
      </c>
      <c r="J17" s="17">
        <f t="shared" si="1"/>
        <v>23805</v>
      </c>
      <c r="K17" s="16">
        <v>469</v>
      </c>
      <c r="L17" s="17">
        <f t="shared" si="2"/>
        <v>39865</v>
      </c>
      <c r="M17" s="17">
        <f t="shared" si="3"/>
        <v>1057</v>
      </c>
      <c r="N17" s="17">
        <f t="shared" si="4"/>
        <v>151300</v>
      </c>
      <c r="O17" s="17">
        <v>230</v>
      </c>
      <c r="P17" s="17">
        <v>685</v>
      </c>
      <c r="Q17" s="35">
        <f t="shared" si="5"/>
        <v>152215</v>
      </c>
      <c r="R17" s="35">
        <f t="shared" si="6"/>
        <v>381</v>
      </c>
      <c r="S17" s="35">
        <f t="shared" si="7"/>
        <v>87860</v>
      </c>
      <c r="T17" s="35">
        <f t="shared" si="8"/>
        <v>676</v>
      </c>
      <c r="U17" s="35">
        <f t="shared" si="9"/>
        <v>64355</v>
      </c>
    </row>
    <row r="18" s="3" customFormat="1" ht="17.4" spans="1:21">
      <c r="A18" s="18">
        <v>14</v>
      </c>
      <c r="B18" s="18" t="s">
        <v>31</v>
      </c>
      <c r="C18" s="16">
        <v>13</v>
      </c>
      <c r="D18" s="17">
        <f t="shared" ref="D18:H18" si="22">C18*230</f>
        <v>2990</v>
      </c>
      <c r="E18" s="16">
        <v>43</v>
      </c>
      <c r="F18" s="17">
        <f t="shared" si="22"/>
        <v>9890</v>
      </c>
      <c r="G18" s="17">
        <v>0</v>
      </c>
      <c r="H18" s="17">
        <f t="shared" si="22"/>
        <v>0</v>
      </c>
      <c r="I18" s="16">
        <v>113</v>
      </c>
      <c r="J18" s="17">
        <f t="shared" si="1"/>
        <v>12995</v>
      </c>
      <c r="K18" s="16">
        <v>256</v>
      </c>
      <c r="L18" s="17">
        <f t="shared" si="2"/>
        <v>21760</v>
      </c>
      <c r="M18" s="17">
        <f t="shared" si="3"/>
        <v>425</v>
      </c>
      <c r="N18" s="17">
        <f t="shared" si="4"/>
        <v>47635</v>
      </c>
      <c r="O18" s="17">
        <v>180</v>
      </c>
      <c r="P18" s="17">
        <v>150</v>
      </c>
      <c r="Q18" s="35">
        <f t="shared" si="5"/>
        <v>47965</v>
      </c>
      <c r="R18" s="35">
        <f t="shared" si="6"/>
        <v>56</v>
      </c>
      <c r="S18" s="35">
        <f t="shared" si="7"/>
        <v>13060</v>
      </c>
      <c r="T18" s="35">
        <f t="shared" si="8"/>
        <v>369</v>
      </c>
      <c r="U18" s="35">
        <f t="shared" si="9"/>
        <v>34905</v>
      </c>
    </row>
    <row r="19" s="3" customFormat="1" ht="17.4" spans="1:21">
      <c r="A19" s="15">
        <v>15</v>
      </c>
      <c r="B19" s="18" t="s">
        <v>32</v>
      </c>
      <c r="C19" s="16">
        <v>119</v>
      </c>
      <c r="D19" s="17">
        <f t="shared" ref="D19:H19" si="23">C19*230</f>
        <v>27370</v>
      </c>
      <c r="E19" s="16">
        <v>104</v>
      </c>
      <c r="F19" s="17">
        <f t="shared" si="23"/>
        <v>23920</v>
      </c>
      <c r="G19" s="17">
        <v>2</v>
      </c>
      <c r="H19" s="17">
        <f t="shared" si="23"/>
        <v>460</v>
      </c>
      <c r="I19" s="16">
        <v>154</v>
      </c>
      <c r="J19" s="17">
        <f t="shared" si="1"/>
        <v>17710</v>
      </c>
      <c r="K19" s="16">
        <v>372</v>
      </c>
      <c r="L19" s="17">
        <f t="shared" si="2"/>
        <v>31620</v>
      </c>
      <c r="M19" s="17">
        <f t="shared" si="3"/>
        <v>751</v>
      </c>
      <c r="N19" s="17">
        <f t="shared" si="4"/>
        <v>101080</v>
      </c>
      <c r="O19" s="17">
        <v>1150</v>
      </c>
      <c r="P19" s="17">
        <v>1165</v>
      </c>
      <c r="Q19" s="35">
        <f t="shared" si="5"/>
        <v>103395</v>
      </c>
      <c r="R19" s="35">
        <f t="shared" si="6"/>
        <v>225</v>
      </c>
      <c r="S19" s="35">
        <f t="shared" si="7"/>
        <v>52900</v>
      </c>
      <c r="T19" s="35">
        <f t="shared" si="8"/>
        <v>526</v>
      </c>
      <c r="U19" s="35">
        <f t="shared" si="9"/>
        <v>50495</v>
      </c>
    </row>
    <row r="20" s="3" customFormat="1" ht="17.4" spans="1:21">
      <c r="A20" s="18">
        <v>16</v>
      </c>
      <c r="B20" s="18" t="s">
        <v>33</v>
      </c>
      <c r="C20" s="16">
        <v>110</v>
      </c>
      <c r="D20" s="17">
        <f t="shared" ref="D20:H20" si="24">C20*230</f>
        <v>25300</v>
      </c>
      <c r="E20" s="16">
        <v>462</v>
      </c>
      <c r="F20" s="17">
        <f t="shared" si="24"/>
        <v>106260</v>
      </c>
      <c r="G20" s="17">
        <v>0</v>
      </c>
      <c r="H20" s="17">
        <f t="shared" si="24"/>
        <v>0</v>
      </c>
      <c r="I20" s="16">
        <v>277</v>
      </c>
      <c r="J20" s="17">
        <f t="shared" si="1"/>
        <v>31855</v>
      </c>
      <c r="K20" s="16">
        <v>957</v>
      </c>
      <c r="L20" s="17">
        <f t="shared" si="2"/>
        <v>81345</v>
      </c>
      <c r="M20" s="17">
        <f t="shared" si="3"/>
        <v>1806</v>
      </c>
      <c r="N20" s="17">
        <f t="shared" si="4"/>
        <v>244760</v>
      </c>
      <c r="O20" s="17">
        <v>2070</v>
      </c>
      <c r="P20" s="17">
        <v>455</v>
      </c>
      <c r="Q20" s="35">
        <f t="shared" si="5"/>
        <v>247285</v>
      </c>
      <c r="R20" s="35">
        <f t="shared" si="6"/>
        <v>572</v>
      </c>
      <c r="S20" s="35">
        <f t="shared" si="7"/>
        <v>133630</v>
      </c>
      <c r="T20" s="35">
        <f t="shared" si="8"/>
        <v>1234</v>
      </c>
      <c r="U20" s="35">
        <f t="shared" si="9"/>
        <v>113655</v>
      </c>
    </row>
    <row r="21" s="3" customFormat="1" ht="17.4" spans="1:21">
      <c r="A21" s="15">
        <v>17</v>
      </c>
      <c r="B21" s="18" t="s">
        <v>34</v>
      </c>
      <c r="C21" s="16">
        <v>57</v>
      </c>
      <c r="D21" s="17">
        <f t="shared" ref="D21:H21" si="25">C21*230</f>
        <v>13110</v>
      </c>
      <c r="E21" s="16">
        <v>52</v>
      </c>
      <c r="F21" s="17">
        <f t="shared" si="25"/>
        <v>11960</v>
      </c>
      <c r="G21" s="17">
        <v>0</v>
      </c>
      <c r="H21" s="17">
        <f t="shared" si="25"/>
        <v>0</v>
      </c>
      <c r="I21" s="16">
        <v>93</v>
      </c>
      <c r="J21" s="17">
        <f t="shared" si="1"/>
        <v>10695</v>
      </c>
      <c r="K21" s="16">
        <v>204</v>
      </c>
      <c r="L21" s="17">
        <f t="shared" si="2"/>
        <v>17340</v>
      </c>
      <c r="M21" s="17">
        <f t="shared" si="3"/>
        <v>406</v>
      </c>
      <c r="N21" s="17">
        <f t="shared" si="4"/>
        <v>53105</v>
      </c>
      <c r="O21" s="17">
        <v>920</v>
      </c>
      <c r="P21" s="17">
        <v>170</v>
      </c>
      <c r="Q21" s="35">
        <f t="shared" si="5"/>
        <v>54195</v>
      </c>
      <c r="R21" s="35">
        <f t="shared" si="6"/>
        <v>109</v>
      </c>
      <c r="S21" s="35">
        <f t="shared" si="7"/>
        <v>25990</v>
      </c>
      <c r="T21" s="35">
        <f t="shared" si="8"/>
        <v>297</v>
      </c>
      <c r="U21" s="35">
        <f t="shared" si="9"/>
        <v>28205</v>
      </c>
    </row>
    <row r="22" s="3" customFormat="1" ht="17.4" spans="1:21">
      <c r="A22" s="19">
        <v>18</v>
      </c>
      <c r="B22" s="19" t="s">
        <v>35</v>
      </c>
      <c r="C22" s="16">
        <v>116</v>
      </c>
      <c r="D22" s="17">
        <f t="shared" ref="D22:H22" si="26">C22*230</f>
        <v>26680</v>
      </c>
      <c r="E22" s="16">
        <v>68</v>
      </c>
      <c r="F22" s="17">
        <f t="shared" si="26"/>
        <v>15640</v>
      </c>
      <c r="G22" s="17">
        <v>1</v>
      </c>
      <c r="H22" s="17">
        <f t="shared" si="26"/>
        <v>230</v>
      </c>
      <c r="I22" s="16">
        <v>111</v>
      </c>
      <c r="J22" s="17">
        <f t="shared" si="1"/>
        <v>12765</v>
      </c>
      <c r="K22" s="16">
        <v>231</v>
      </c>
      <c r="L22" s="17">
        <f t="shared" si="2"/>
        <v>19635</v>
      </c>
      <c r="M22" s="17">
        <f t="shared" si="3"/>
        <v>527</v>
      </c>
      <c r="N22" s="17">
        <f t="shared" si="4"/>
        <v>74950</v>
      </c>
      <c r="O22" s="17">
        <v>230</v>
      </c>
      <c r="P22" s="17">
        <v>400</v>
      </c>
      <c r="Q22" s="35">
        <f t="shared" si="5"/>
        <v>75580</v>
      </c>
      <c r="R22" s="35">
        <f t="shared" si="6"/>
        <v>185</v>
      </c>
      <c r="S22" s="35">
        <f t="shared" si="7"/>
        <v>42780</v>
      </c>
      <c r="T22" s="35">
        <f t="shared" si="8"/>
        <v>342</v>
      </c>
      <c r="U22" s="35">
        <f t="shared" si="9"/>
        <v>32800</v>
      </c>
    </row>
    <row r="23" s="3" customFormat="1" ht="17.4" spans="1:21">
      <c r="A23" s="15">
        <v>19</v>
      </c>
      <c r="B23" s="18" t="s">
        <v>36</v>
      </c>
      <c r="C23" s="16">
        <v>94</v>
      </c>
      <c r="D23" s="17">
        <f t="shared" ref="D23:H23" si="27">C23*230</f>
        <v>21620</v>
      </c>
      <c r="E23" s="16">
        <v>45</v>
      </c>
      <c r="F23" s="17">
        <f t="shared" si="27"/>
        <v>10350</v>
      </c>
      <c r="G23" s="17">
        <v>1</v>
      </c>
      <c r="H23" s="17">
        <f t="shared" si="27"/>
        <v>230</v>
      </c>
      <c r="I23" s="16">
        <v>79</v>
      </c>
      <c r="J23" s="17">
        <f t="shared" si="1"/>
        <v>9085</v>
      </c>
      <c r="K23" s="16">
        <v>167</v>
      </c>
      <c r="L23" s="17">
        <f t="shared" si="2"/>
        <v>14195</v>
      </c>
      <c r="M23" s="17">
        <f t="shared" si="3"/>
        <v>386</v>
      </c>
      <c r="N23" s="17">
        <f t="shared" si="4"/>
        <v>55480</v>
      </c>
      <c r="O23" s="17">
        <v>230</v>
      </c>
      <c r="P23" s="17">
        <v>85</v>
      </c>
      <c r="Q23" s="35">
        <f t="shared" si="5"/>
        <v>55795</v>
      </c>
      <c r="R23" s="35">
        <f t="shared" si="6"/>
        <v>140</v>
      </c>
      <c r="S23" s="35">
        <f t="shared" si="7"/>
        <v>32430</v>
      </c>
      <c r="T23" s="35">
        <f t="shared" si="8"/>
        <v>246</v>
      </c>
      <c r="U23" s="35">
        <f t="shared" si="9"/>
        <v>23365</v>
      </c>
    </row>
    <row r="24" s="3" customFormat="1" ht="17.4" spans="1:21">
      <c r="A24" s="18">
        <v>20</v>
      </c>
      <c r="B24" s="18" t="s">
        <v>37</v>
      </c>
      <c r="C24" s="16">
        <v>25</v>
      </c>
      <c r="D24" s="17">
        <f t="shared" ref="D24:H24" si="28">C24*230</f>
        <v>5750</v>
      </c>
      <c r="E24" s="16">
        <v>31</v>
      </c>
      <c r="F24" s="17">
        <f t="shared" si="28"/>
        <v>7130</v>
      </c>
      <c r="G24" s="17">
        <v>0</v>
      </c>
      <c r="H24" s="17">
        <f t="shared" si="28"/>
        <v>0</v>
      </c>
      <c r="I24" s="16">
        <v>68</v>
      </c>
      <c r="J24" s="17">
        <f t="shared" si="1"/>
        <v>7820</v>
      </c>
      <c r="K24" s="16">
        <v>106</v>
      </c>
      <c r="L24" s="17">
        <f t="shared" si="2"/>
        <v>9010</v>
      </c>
      <c r="M24" s="17">
        <f t="shared" si="3"/>
        <v>230</v>
      </c>
      <c r="N24" s="17">
        <f t="shared" si="4"/>
        <v>29710</v>
      </c>
      <c r="O24" s="17">
        <v>230</v>
      </c>
      <c r="P24" s="17">
        <v>0</v>
      </c>
      <c r="Q24" s="35">
        <f t="shared" si="5"/>
        <v>29940</v>
      </c>
      <c r="R24" s="35">
        <f t="shared" si="6"/>
        <v>56</v>
      </c>
      <c r="S24" s="35">
        <f t="shared" si="7"/>
        <v>13110</v>
      </c>
      <c r="T24" s="35">
        <f t="shared" si="8"/>
        <v>174</v>
      </c>
      <c r="U24" s="35">
        <f t="shared" si="9"/>
        <v>16830</v>
      </c>
    </row>
    <row r="25" s="3" customFormat="1" ht="17.4" spans="1:21">
      <c r="A25" s="15">
        <v>21</v>
      </c>
      <c r="B25" s="18" t="s">
        <v>38</v>
      </c>
      <c r="C25" s="16">
        <v>107</v>
      </c>
      <c r="D25" s="17">
        <f t="shared" ref="D25:H25" si="29">C25*230</f>
        <v>24610</v>
      </c>
      <c r="E25" s="16">
        <v>66</v>
      </c>
      <c r="F25" s="17">
        <f t="shared" si="29"/>
        <v>15180</v>
      </c>
      <c r="G25" s="17">
        <v>0</v>
      </c>
      <c r="H25" s="17">
        <f t="shared" si="29"/>
        <v>0</v>
      </c>
      <c r="I25" s="16">
        <v>181</v>
      </c>
      <c r="J25" s="17">
        <f t="shared" si="1"/>
        <v>20815</v>
      </c>
      <c r="K25" s="16">
        <v>301</v>
      </c>
      <c r="L25" s="17">
        <f t="shared" si="2"/>
        <v>25585</v>
      </c>
      <c r="M25" s="17">
        <f t="shared" si="3"/>
        <v>655</v>
      </c>
      <c r="N25" s="17">
        <f t="shared" si="4"/>
        <v>86190</v>
      </c>
      <c r="O25" s="17">
        <v>0</v>
      </c>
      <c r="P25" s="17">
        <v>370</v>
      </c>
      <c r="Q25" s="35">
        <f t="shared" si="5"/>
        <v>86560</v>
      </c>
      <c r="R25" s="35">
        <f t="shared" si="6"/>
        <v>173</v>
      </c>
      <c r="S25" s="35">
        <f t="shared" si="7"/>
        <v>39790</v>
      </c>
      <c r="T25" s="35">
        <f t="shared" si="8"/>
        <v>482</v>
      </c>
      <c r="U25" s="35">
        <f t="shared" si="9"/>
        <v>46770</v>
      </c>
    </row>
    <row r="26" s="3" customFormat="1" ht="17.4" spans="1:21">
      <c r="A26" s="18">
        <v>22</v>
      </c>
      <c r="B26" s="18" t="s">
        <v>39</v>
      </c>
      <c r="C26" s="16">
        <v>71</v>
      </c>
      <c r="D26" s="17">
        <f t="shared" ref="D26:H26" si="30">C26*230</f>
        <v>16330</v>
      </c>
      <c r="E26" s="16">
        <v>32</v>
      </c>
      <c r="F26" s="17">
        <f t="shared" si="30"/>
        <v>7360</v>
      </c>
      <c r="G26" s="17">
        <v>1</v>
      </c>
      <c r="H26" s="17">
        <f t="shared" si="30"/>
        <v>230</v>
      </c>
      <c r="I26" s="16">
        <v>73</v>
      </c>
      <c r="J26" s="17">
        <f t="shared" si="1"/>
        <v>8395</v>
      </c>
      <c r="K26" s="16">
        <v>185</v>
      </c>
      <c r="L26" s="17">
        <f t="shared" si="2"/>
        <v>15725</v>
      </c>
      <c r="M26" s="17">
        <f t="shared" si="3"/>
        <v>362</v>
      </c>
      <c r="N26" s="17">
        <f t="shared" si="4"/>
        <v>48040</v>
      </c>
      <c r="O26" s="17">
        <v>0</v>
      </c>
      <c r="P26" s="17">
        <v>230</v>
      </c>
      <c r="Q26" s="35">
        <f t="shared" si="5"/>
        <v>48270</v>
      </c>
      <c r="R26" s="35">
        <f t="shared" si="6"/>
        <v>104</v>
      </c>
      <c r="S26" s="35">
        <f t="shared" si="7"/>
        <v>23920</v>
      </c>
      <c r="T26" s="35">
        <f t="shared" si="8"/>
        <v>258</v>
      </c>
      <c r="U26" s="35">
        <f t="shared" si="9"/>
        <v>24350</v>
      </c>
    </row>
    <row r="27" s="3" customFormat="1" ht="17.4" spans="1:21">
      <c r="A27" s="15">
        <v>23</v>
      </c>
      <c r="B27" s="18" t="s">
        <v>40</v>
      </c>
      <c r="C27" s="16">
        <v>60</v>
      </c>
      <c r="D27" s="17">
        <f t="shared" ref="D27:H27" si="31">C27*230</f>
        <v>13800</v>
      </c>
      <c r="E27" s="16">
        <v>25</v>
      </c>
      <c r="F27" s="17">
        <f t="shared" si="31"/>
        <v>5750</v>
      </c>
      <c r="G27" s="17">
        <v>1</v>
      </c>
      <c r="H27" s="17">
        <f t="shared" si="31"/>
        <v>230</v>
      </c>
      <c r="I27" s="16">
        <v>79</v>
      </c>
      <c r="J27" s="17">
        <f t="shared" si="1"/>
        <v>9085</v>
      </c>
      <c r="K27" s="16">
        <v>107</v>
      </c>
      <c r="L27" s="17">
        <f t="shared" si="2"/>
        <v>9095</v>
      </c>
      <c r="M27" s="17">
        <f t="shared" si="3"/>
        <v>272</v>
      </c>
      <c r="N27" s="17">
        <f t="shared" si="4"/>
        <v>37960</v>
      </c>
      <c r="O27" s="17">
        <v>0</v>
      </c>
      <c r="P27" s="17">
        <v>0</v>
      </c>
      <c r="Q27" s="35">
        <f t="shared" si="5"/>
        <v>37960</v>
      </c>
      <c r="R27" s="35">
        <f t="shared" si="6"/>
        <v>86</v>
      </c>
      <c r="S27" s="35">
        <f t="shared" si="7"/>
        <v>19780</v>
      </c>
      <c r="T27" s="35">
        <f t="shared" si="8"/>
        <v>186</v>
      </c>
      <c r="U27" s="35">
        <f t="shared" si="9"/>
        <v>18180</v>
      </c>
    </row>
    <row r="28" s="3" customFormat="1" ht="17.4" spans="1:21">
      <c r="A28" s="18">
        <v>24</v>
      </c>
      <c r="B28" s="18" t="s">
        <v>41</v>
      </c>
      <c r="C28" s="16">
        <v>21</v>
      </c>
      <c r="D28" s="17">
        <f t="shared" ref="D28:H28" si="32">C28*230</f>
        <v>4830</v>
      </c>
      <c r="E28" s="16">
        <v>33</v>
      </c>
      <c r="F28" s="17">
        <f t="shared" si="32"/>
        <v>7590</v>
      </c>
      <c r="G28" s="17">
        <v>0</v>
      </c>
      <c r="H28" s="17">
        <f t="shared" si="32"/>
        <v>0</v>
      </c>
      <c r="I28" s="16">
        <v>37</v>
      </c>
      <c r="J28" s="17">
        <f t="shared" si="1"/>
        <v>4255</v>
      </c>
      <c r="K28" s="16">
        <v>81</v>
      </c>
      <c r="L28" s="17">
        <f t="shared" si="2"/>
        <v>6885</v>
      </c>
      <c r="M28" s="17">
        <f t="shared" si="3"/>
        <v>172</v>
      </c>
      <c r="N28" s="17">
        <f t="shared" si="4"/>
        <v>23560</v>
      </c>
      <c r="O28" s="17">
        <v>230</v>
      </c>
      <c r="P28" s="17">
        <v>285</v>
      </c>
      <c r="Q28" s="35">
        <f t="shared" si="5"/>
        <v>24075</v>
      </c>
      <c r="R28" s="35">
        <f t="shared" si="6"/>
        <v>54</v>
      </c>
      <c r="S28" s="35">
        <f t="shared" si="7"/>
        <v>12650</v>
      </c>
      <c r="T28" s="35">
        <f t="shared" si="8"/>
        <v>118</v>
      </c>
      <c r="U28" s="35">
        <f t="shared" si="9"/>
        <v>11425</v>
      </c>
    </row>
    <row r="29" s="3" customFormat="1" ht="17.4" spans="1:21">
      <c r="A29" s="15">
        <v>25</v>
      </c>
      <c r="B29" s="20" t="s">
        <v>42</v>
      </c>
      <c r="C29" s="16">
        <v>10</v>
      </c>
      <c r="D29" s="17">
        <f t="shared" ref="D29:H29" si="33">C29*230</f>
        <v>2300</v>
      </c>
      <c r="E29" s="16">
        <v>0</v>
      </c>
      <c r="F29" s="17">
        <f t="shared" si="33"/>
        <v>0</v>
      </c>
      <c r="G29" s="17">
        <v>0</v>
      </c>
      <c r="H29" s="17">
        <f t="shared" si="33"/>
        <v>0</v>
      </c>
      <c r="I29" s="16">
        <v>13</v>
      </c>
      <c r="J29" s="17">
        <f t="shared" si="1"/>
        <v>1495</v>
      </c>
      <c r="K29" s="16">
        <v>15</v>
      </c>
      <c r="L29" s="17">
        <f t="shared" si="2"/>
        <v>1275</v>
      </c>
      <c r="M29" s="17">
        <f t="shared" si="3"/>
        <v>38</v>
      </c>
      <c r="N29" s="17">
        <f t="shared" si="4"/>
        <v>5070</v>
      </c>
      <c r="O29" s="17">
        <v>920</v>
      </c>
      <c r="P29" s="17">
        <v>0</v>
      </c>
      <c r="Q29" s="35">
        <f t="shared" si="5"/>
        <v>5990</v>
      </c>
      <c r="R29" s="35">
        <f t="shared" si="6"/>
        <v>10</v>
      </c>
      <c r="S29" s="35">
        <f t="shared" si="7"/>
        <v>3220</v>
      </c>
      <c r="T29" s="35">
        <f t="shared" si="8"/>
        <v>28</v>
      </c>
      <c r="U29" s="35">
        <f t="shared" si="9"/>
        <v>2770</v>
      </c>
    </row>
    <row r="30" s="3" customFormat="1" ht="17.4" spans="1:21">
      <c r="A30" s="18">
        <v>26</v>
      </c>
      <c r="B30" s="20" t="s">
        <v>43</v>
      </c>
      <c r="C30" s="16">
        <v>21</v>
      </c>
      <c r="D30" s="17">
        <f t="shared" ref="D30:H30" si="34">C30*230</f>
        <v>4830</v>
      </c>
      <c r="E30" s="16">
        <v>0</v>
      </c>
      <c r="F30" s="17">
        <f t="shared" si="34"/>
        <v>0</v>
      </c>
      <c r="G30" s="17">
        <v>0</v>
      </c>
      <c r="H30" s="17">
        <f t="shared" si="34"/>
        <v>0</v>
      </c>
      <c r="I30" s="16">
        <v>10</v>
      </c>
      <c r="J30" s="17">
        <f t="shared" si="1"/>
        <v>1150</v>
      </c>
      <c r="K30" s="16">
        <v>28</v>
      </c>
      <c r="L30" s="17">
        <f t="shared" si="2"/>
        <v>2380</v>
      </c>
      <c r="M30" s="17">
        <f t="shared" si="3"/>
        <v>59</v>
      </c>
      <c r="N30" s="17">
        <f t="shared" si="4"/>
        <v>8360</v>
      </c>
      <c r="O30" s="17">
        <v>0</v>
      </c>
      <c r="P30" s="17">
        <v>0</v>
      </c>
      <c r="Q30" s="35">
        <f t="shared" si="5"/>
        <v>8360</v>
      </c>
      <c r="R30" s="35">
        <f t="shared" si="6"/>
        <v>21</v>
      </c>
      <c r="S30" s="35">
        <f t="shared" si="7"/>
        <v>4830</v>
      </c>
      <c r="T30" s="35">
        <f t="shared" si="8"/>
        <v>38</v>
      </c>
      <c r="U30" s="35">
        <f t="shared" si="9"/>
        <v>3530</v>
      </c>
    </row>
    <row r="31" s="3" customFormat="1" ht="17.4" spans="1:21">
      <c r="A31" s="18" t="s">
        <v>44</v>
      </c>
      <c r="B31" s="18"/>
      <c r="C31" s="16">
        <f t="shared" ref="C31:U31" si="35">SUM(C5:C30)</f>
        <v>2707</v>
      </c>
      <c r="D31" s="16">
        <f t="shared" si="35"/>
        <v>622610</v>
      </c>
      <c r="E31" s="16">
        <f t="shared" si="35"/>
        <v>1699</v>
      </c>
      <c r="F31" s="16">
        <f t="shared" si="35"/>
        <v>390770</v>
      </c>
      <c r="G31" s="16">
        <f t="shared" si="35"/>
        <v>16</v>
      </c>
      <c r="H31" s="16">
        <f t="shared" si="35"/>
        <v>3680</v>
      </c>
      <c r="I31" s="16">
        <f t="shared" si="35"/>
        <v>2949</v>
      </c>
      <c r="J31" s="16">
        <f t="shared" si="35"/>
        <v>339135</v>
      </c>
      <c r="K31" s="16">
        <f t="shared" si="35"/>
        <v>6706</v>
      </c>
      <c r="L31" s="16">
        <f t="shared" si="35"/>
        <v>570010</v>
      </c>
      <c r="M31" s="16">
        <f t="shared" si="35"/>
        <v>14077</v>
      </c>
      <c r="N31" s="16">
        <f t="shared" si="35"/>
        <v>1926205</v>
      </c>
      <c r="O31" s="16">
        <f t="shared" si="35"/>
        <v>19040</v>
      </c>
      <c r="P31" s="16">
        <f t="shared" si="35"/>
        <v>9275</v>
      </c>
      <c r="Q31" s="16">
        <f t="shared" si="35"/>
        <v>1954520</v>
      </c>
      <c r="R31" s="16">
        <f t="shared" si="35"/>
        <v>4422</v>
      </c>
      <c r="S31" s="16">
        <f t="shared" si="35"/>
        <v>1036100</v>
      </c>
      <c r="T31" s="16">
        <f t="shared" si="35"/>
        <v>9655</v>
      </c>
      <c r="U31" s="16">
        <f t="shared" si="35"/>
        <v>918420</v>
      </c>
    </row>
    <row r="32" s="4" customFormat="1" ht="21" customHeight="1" spans="1:21">
      <c r="A32" s="21" t="s">
        <v>45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="4" customFormat="1" ht="15.6" spans="3:21">
      <c r="C33" s="5"/>
      <c r="E33" s="5"/>
      <c r="I33" s="32"/>
      <c r="K33" s="5"/>
      <c r="R33" s="6"/>
      <c r="S33" s="4">
        <f>D31+F31+H31</f>
        <v>1017060</v>
      </c>
      <c r="U33" s="4">
        <f>J31+L31</f>
        <v>909145</v>
      </c>
    </row>
    <row r="34" s="4" customFormat="1" ht="15.6" spans="3:18">
      <c r="C34" s="5"/>
      <c r="E34" s="5"/>
      <c r="I34" s="32"/>
      <c r="K34" s="5"/>
      <c r="R34" s="6"/>
    </row>
    <row r="35" s="4" customFormat="1" ht="15.6" spans="3:18">
      <c r="C35" s="5"/>
      <c r="E35" s="5"/>
      <c r="I35" s="32"/>
      <c r="K35" s="5"/>
      <c r="R35" s="6"/>
    </row>
    <row r="36" s="4" customFormat="1" ht="15.6" spans="3:18">
      <c r="C36" s="5"/>
      <c r="E36" s="5"/>
      <c r="I36" s="32"/>
      <c r="K36" s="5"/>
      <c r="R36" s="6"/>
    </row>
    <row r="37" s="4" customFormat="1" ht="15.6" spans="3:18">
      <c r="C37" s="5"/>
      <c r="E37" s="5"/>
      <c r="I37" s="32"/>
      <c r="K37" s="5"/>
      <c r="R37" s="6"/>
    </row>
    <row r="38" s="4" customFormat="1" ht="15.6" spans="3:18">
      <c r="C38" s="5"/>
      <c r="E38" s="5"/>
      <c r="I38" s="32"/>
      <c r="K38" s="5"/>
      <c r="R38" s="6"/>
    </row>
    <row r="39" s="4" customFormat="1" ht="15.6" spans="3:18">
      <c r="C39" s="5"/>
      <c r="E39" s="5"/>
      <c r="I39" s="32"/>
      <c r="K39" s="5"/>
      <c r="R39" s="6"/>
    </row>
    <row r="40" s="4" customFormat="1" ht="15.6" spans="3:18">
      <c r="C40" s="5"/>
      <c r="E40" s="5"/>
      <c r="I40" s="32"/>
      <c r="K40" s="5"/>
      <c r="R40" s="6"/>
    </row>
    <row r="41" s="4" customFormat="1" ht="15.6" spans="3:18">
      <c r="C41" s="5"/>
      <c r="E41" s="5"/>
      <c r="I41" s="32"/>
      <c r="K41" s="5"/>
      <c r="R41" s="6"/>
    </row>
    <row r="42" s="4" customFormat="1" ht="15.6" spans="3:18">
      <c r="C42" s="5"/>
      <c r="E42" s="5"/>
      <c r="I42" s="32"/>
      <c r="K42" s="5"/>
      <c r="R42" s="6"/>
    </row>
    <row r="43" s="4" customFormat="1" ht="15.6" spans="3:18">
      <c r="C43" s="5"/>
      <c r="E43" s="5"/>
      <c r="I43" s="32"/>
      <c r="K43" s="5"/>
      <c r="R43" s="6"/>
    </row>
    <row r="44" s="4" customFormat="1" ht="15.6" spans="3:18">
      <c r="C44" s="5"/>
      <c r="E44" s="5"/>
      <c r="I44" s="32"/>
      <c r="K44" s="5"/>
      <c r="R44" s="6"/>
    </row>
    <row r="45" s="4" customFormat="1" ht="15.6" spans="3:18">
      <c r="C45" s="5"/>
      <c r="E45" s="5"/>
      <c r="I45" s="32"/>
      <c r="K45" s="5"/>
      <c r="R45" s="6"/>
    </row>
    <row r="46" s="4" customFormat="1" ht="15.6" spans="3:18">
      <c r="C46" s="5"/>
      <c r="E46" s="5"/>
      <c r="I46" s="32"/>
      <c r="K46" s="5"/>
      <c r="R46" s="6"/>
    </row>
    <row r="47" s="4" customFormat="1" ht="15.6" spans="3:18">
      <c r="C47" s="5"/>
      <c r="E47" s="5"/>
      <c r="I47" s="32"/>
      <c r="K47" s="5"/>
      <c r="R47" s="6"/>
    </row>
    <row r="48" s="4" customFormat="1" ht="15.6" spans="3:18">
      <c r="C48" s="5"/>
      <c r="E48" s="5"/>
      <c r="I48" s="32"/>
      <c r="K48" s="5"/>
      <c r="R48" s="6"/>
    </row>
    <row r="49" s="4" customFormat="1" ht="15.6" spans="3:18">
      <c r="C49" s="5"/>
      <c r="E49" s="5"/>
      <c r="I49" s="32"/>
      <c r="K49" s="5"/>
      <c r="R49" s="6"/>
    </row>
    <row r="50" s="4" customFormat="1" ht="15.6" spans="3:18">
      <c r="C50" s="5"/>
      <c r="E50" s="5"/>
      <c r="I50" s="32"/>
      <c r="K50" s="5"/>
      <c r="R50" s="6"/>
    </row>
    <row r="51" s="4" customFormat="1" ht="15.6" spans="3:18">
      <c r="C51" s="5"/>
      <c r="E51" s="5"/>
      <c r="I51" s="32"/>
      <c r="K51" s="5"/>
      <c r="R51" s="6"/>
    </row>
    <row r="52" s="4" customFormat="1" ht="15.6" spans="3:18">
      <c r="C52" s="5"/>
      <c r="E52" s="5"/>
      <c r="I52" s="32"/>
      <c r="K52" s="5"/>
      <c r="R52" s="6"/>
    </row>
    <row r="53" s="4" customFormat="1" ht="15.6" spans="3:18">
      <c r="C53" s="5"/>
      <c r="E53" s="5"/>
      <c r="I53" s="32"/>
      <c r="K53" s="5"/>
      <c r="R53" s="6"/>
    </row>
    <row r="54" s="4" customFormat="1" ht="15.6" spans="3:18">
      <c r="C54" s="5"/>
      <c r="E54" s="5"/>
      <c r="I54" s="32"/>
      <c r="K54" s="5"/>
      <c r="R54" s="6"/>
    </row>
    <row r="55" s="4" customFormat="1" ht="15.6" spans="3:18">
      <c r="C55" s="5"/>
      <c r="E55" s="5"/>
      <c r="I55" s="32"/>
      <c r="K55" s="5"/>
      <c r="R55" s="6"/>
    </row>
    <row r="56" s="4" customFormat="1" ht="15.6" spans="3:18">
      <c r="C56" s="5"/>
      <c r="E56" s="5"/>
      <c r="I56" s="32"/>
      <c r="K56" s="5"/>
      <c r="R56" s="6"/>
    </row>
    <row r="57" s="4" customFormat="1" spans="3:18">
      <c r="C57" s="5"/>
      <c r="E57" s="5"/>
      <c r="I57" s="33"/>
      <c r="K57" s="5"/>
      <c r="R57" s="6"/>
    </row>
    <row r="58" s="4" customFormat="1" spans="3:18">
      <c r="C58" s="5"/>
      <c r="E58" s="5"/>
      <c r="I58" s="33"/>
      <c r="K58" s="5"/>
      <c r="R58" s="6"/>
    </row>
    <row r="59" s="4" customFormat="1" spans="3:18">
      <c r="C59" s="5"/>
      <c r="E59" s="5"/>
      <c r="I59" s="33"/>
      <c r="K59" s="5"/>
      <c r="R59" s="6"/>
    </row>
  </sheetData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U32"/>
    <mergeCell ref="A3:A4"/>
    <mergeCell ref="B3:B4"/>
    <mergeCell ref="M3:M4"/>
    <mergeCell ref="N3:N4"/>
    <mergeCell ref="Q3:Q4"/>
  </mergeCells>
  <pageMargins left="0.629166666666667" right="0.235416666666667" top="0.393055555555556" bottom="0.354166666666667" header="0.275" footer="0.1562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阿斯蒂</cp:lastModifiedBy>
  <dcterms:created xsi:type="dcterms:W3CDTF">2020-07-07T03:38:00Z</dcterms:created>
  <dcterms:modified xsi:type="dcterms:W3CDTF">2020-07-08T02:23:35Z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