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 tabRatio="638"/>
  </bookViews>
  <sheets>
    <sheet name="汇总表" sheetId="1" r:id="rId1"/>
  </sheets>
  <definedNames>
    <definedName name="_xlnm.Print_Area" localSheetId="0">汇总表!$A$1:$Y$31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<sst xmlns="http://schemas.openxmlformats.org/spreadsheetml/2006/main" count="47">
  <si>
    <t>2022年2月福清市困难残疾人生活补贴和重度残疾人护理补贴经费汇总表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</si>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</sst>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10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176" fontId="28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2" borderId="0" xfId="56" applyFont="1" applyFill="1" applyBorder="1" applyAlignment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58"/>
  <sheetViews>
    <sheetView tabSelected="1" topLeftCell="A3" workbookViewId="0">
      <selection activeCell="M37" sqref="M37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2962962962963" style="7" customWidth="1"/>
    <col min="12" max="12" width="7.5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25" style="5" customWidth="1"/>
    <col min="19" max="19" width="6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2962962962963" style="5" customWidth="1"/>
    <col min="24" max="24" width="5.87962962962963" style="5" customWidth="1"/>
    <col min="25" max="25" width="8.12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189</v>
      </c>
      <c r="D5" s="19">
        <f t="shared" ref="D5:H5" si="0">C5*265</f>
        <v>50085</v>
      </c>
      <c r="E5" s="18">
        <v>45</v>
      </c>
      <c r="F5" s="19">
        <f t="shared" si="0"/>
        <v>11925</v>
      </c>
      <c r="G5" s="19">
        <v>2</v>
      </c>
      <c r="H5" s="19">
        <f t="shared" si="0"/>
        <v>530</v>
      </c>
      <c r="I5" s="18">
        <v>89</v>
      </c>
      <c r="J5" s="19">
        <f>I5*115</f>
        <v>10235</v>
      </c>
      <c r="K5" s="18">
        <v>68</v>
      </c>
      <c r="L5" s="19">
        <f>K5*119</f>
        <v>8092</v>
      </c>
      <c r="M5" s="18">
        <v>146</v>
      </c>
      <c r="N5" s="19">
        <f>M5*85</f>
        <v>12410</v>
      </c>
      <c r="O5" s="27">
        <v>144</v>
      </c>
      <c r="P5" s="19">
        <f>O5*99</f>
        <v>14256</v>
      </c>
      <c r="Q5" s="19">
        <f>C5+E5+G5+I5+K5+M5+O5</f>
        <v>683</v>
      </c>
      <c r="R5" s="19">
        <f>D5+F5+H5+J5+L5+N5+P5</f>
        <v>107533</v>
      </c>
      <c r="S5" s="19">
        <v>0</v>
      </c>
      <c r="T5" s="19">
        <v>170</v>
      </c>
      <c r="U5" s="41">
        <f t="shared" ref="U5:U30" si="1">R5+S5+T5</f>
        <v>107703</v>
      </c>
      <c r="V5" s="41">
        <f>C5+E5+G5</f>
        <v>236</v>
      </c>
      <c r="W5" s="41">
        <f>D5+F5+H5+S5</f>
        <v>62540</v>
      </c>
      <c r="X5" s="41">
        <f>I5+K5+M5+O5</f>
        <v>447</v>
      </c>
      <c r="Y5" s="41">
        <f>J5+L5+N5+P5+T5</f>
        <v>45163</v>
      </c>
    </row>
    <row r="6" s="4" customFormat="1" ht="19" customHeight="1" spans="1:25">
      <c r="A6" s="20">
        <v>2</v>
      </c>
      <c r="B6" s="20" t="s">
        <v>21</v>
      </c>
      <c r="C6" s="18">
        <v>309</v>
      </c>
      <c r="D6" s="19">
        <f t="shared" ref="D6:D30" si="2">C6*265</f>
        <v>81885</v>
      </c>
      <c r="E6" s="18">
        <v>81</v>
      </c>
      <c r="F6" s="19">
        <f t="shared" ref="F6:F30" si="3">E6*265</f>
        <v>21465</v>
      </c>
      <c r="G6" s="19">
        <v>2</v>
      </c>
      <c r="H6" s="19">
        <f t="shared" ref="H6:H30" si="4">G6*265</f>
        <v>530</v>
      </c>
      <c r="I6" s="18">
        <v>49</v>
      </c>
      <c r="J6" s="19">
        <f t="shared" ref="J6:J30" si="5">I6*115</f>
        <v>5635</v>
      </c>
      <c r="K6" s="18">
        <v>106</v>
      </c>
      <c r="L6" s="19">
        <f t="shared" ref="L6:L30" si="6">K6*119</f>
        <v>12614</v>
      </c>
      <c r="M6" s="18">
        <v>97</v>
      </c>
      <c r="N6" s="19">
        <f t="shared" ref="N6:N30" si="7">M6*85</f>
        <v>8245</v>
      </c>
      <c r="O6" s="27">
        <v>221</v>
      </c>
      <c r="P6" s="19">
        <f t="shared" ref="P6:P30" si="8">O6*99</f>
        <v>21879</v>
      </c>
      <c r="Q6" s="19">
        <f t="shared" ref="Q6:Q30" si="9">C6+E6+G6+I6+K6+M6+O6</f>
        <v>865</v>
      </c>
      <c r="R6" s="19">
        <f t="shared" ref="R6:R30" si="10">D6+F6+H6+J6+L6+N6+P6</f>
        <v>152253</v>
      </c>
      <c r="S6" s="19">
        <v>795</v>
      </c>
      <c r="T6" s="19">
        <v>85</v>
      </c>
      <c r="U6" s="41">
        <f t="shared" si="1"/>
        <v>153133</v>
      </c>
      <c r="V6" s="41">
        <f t="shared" ref="V6:V30" si="11">C6+E6+G6</f>
        <v>392</v>
      </c>
      <c r="W6" s="41">
        <f t="shared" ref="W6:W30" si="12">D6+F6+H6+S6</f>
        <v>104675</v>
      </c>
      <c r="X6" s="41">
        <f t="shared" ref="X6:X30" si="13">I6+K6+M6+O6</f>
        <v>473</v>
      </c>
      <c r="Y6" s="41">
        <f t="shared" ref="Y6:Y30" si="14">J6+L6+N6+P6+T6</f>
        <v>48458</v>
      </c>
    </row>
    <row r="7" s="4" customFormat="1" ht="19" customHeight="1" spans="1:25">
      <c r="A7" s="17">
        <v>3</v>
      </c>
      <c r="B7" s="20" t="s">
        <v>22</v>
      </c>
      <c r="C7" s="18">
        <v>134</v>
      </c>
      <c r="D7" s="19">
        <f t="shared" si="2"/>
        <v>35510</v>
      </c>
      <c r="E7" s="18">
        <v>75</v>
      </c>
      <c r="F7" s="19">
        <f t="shared" si="3"/>
        <v>19875</v>
      </c>
      <c r="G7" s="19">
        <v>1</v>
      </c>
      <c r="H7" s="19">
        <f t="shared" si="4"/>
        <v>265</v>
      </c>
      <c r="I7" s="18">
        <v>39</v>
      </c>
      <c r="J7" s="19">
        <f t="shared" si="5"/>
        <v>4485</v>
      </c>
      <c r="K7" s="18">
        <v>46</v>
      </c>
      <c r="L7" s="19">
        <f t="shared" si="6"/>
        <v>5474</v>
      </c>
      <c r="M7" s="18">
        <v>69</v>
      </c>
      <c r="N7" s="19">
        <f t="shared" si="7"/>
        <v>5865</v>
      </c>
      <c r="O7" s="27">
        <v>134</v>
      </c>
      <c r="P7" s="19">
        <f t="shared" si="8"/>
        <v>13266</v>
      </c>
      <c r="Q7" s="19">
        <f t="shared" si="9"/>
        <v>498</v>
      </c>
      <c r="R7" s="19">
        <f t="shared" si="10"/>
        <v>84740</v>
      </c>
      <c r="S7" s="19">
        <v>530</v>
      </c>
      <c r="T7" s="19">
        <v>99</v>
      </c>
      <c r="U7" s="41">
        <f t="shared" si="1"/>
        <v>85369</v>
      </c>
      <c r="V7" s="41">
        <f t="shared" si="11"/>
        <v>210</v>
      </c>
      <c r="W7" s="41">
        <f t="shared" si="12"/>
        <v>56180</v>
      </c>
      <c r="X7" s="41">
        <f t="shared" si="13"/>
        <v>288</v>
      </c>
      <c r="Y7" s="41">
        <f t="shared" si="14"/>
        <v>29189</v>
      </c>
    </row>
    <row r="8" s="4" customFormat="1" ht="19" customHeight="1" spans="1:25">
      <c r="A8" s="20">
        <v>4</v>
      </c>
      <c r="B8" s="20" t="s">
        <v>23</v>
      </c>
      <c r="C8" s="18">
        <v>119</v>
      </c>
      <c r="D8" s="19">
        <f t="shared" si="2"/>
        <v>31535</v>
      </c>
      <c r="E8" s="18">
        <v>41</v>
      </c>
      <c r="F8" s="19">
        <f t="shared" si="3"/>
        <v>10865</v>
      </c>
      <c r="G8" s="19">
        <v>0</v>
      </c>
      <c r="H8" s="19">
        <f t="shared" si="4"/>
        <v>0</v>
      </c>
      <c r="I8" s="18">
        <v>54</v>
      </c>
      <c r="J8" s="19">
        <f t="shared" si="5"/>
        <v>6210</v>
      </c>
      <c r="K8" s="18">
        <v>38</v>
      </c>
      <c r="L8" s="19">
        <f t="shared" si="6"/>
        <v>4522</v>
      </c>
      <c r="M8" s="18">
        <v>122</v>
      </c>
      <c r="N8" s="19">
        <f t="shared" si="7"/>
        <v>10370</v>
      </c>
      <c r="O8" s="27">
        <v>92</v>
      </c>
      <c r="P8" s="19">
        <f t="shared" si="8"/>
        <v>9108</v>
      </c>
      <c r="Q8" s="19">
        <f t="shared" si="9"/>
        <v>466</v>
      </c>
      <c r="R8" s="19">
        <f t="shared" si="10"/>
        <v>72610</v>
      </c>
      <c r="S8" s="19">
        <v>0</v>
      </c>
      <c r="T8" s="19">
        <v>85</v>
      </c>
      <c r="U8" s="41">
        <f t="shared" si="1"/>
        <v>72695</v>
      </c>
      <c r="V8" s="41">
        <f t="shared" si="11"/>
        <v>160</v>
      </c>
      <c r="W8" s="41">
        <f t="shared" si="12"/>
        <v>42400</v>
      </c>
      <c r="X8" s="41">
        <f t="shared" si="13"/>
        <v>306</v>
      </c>
      <c r="Y8" s="41">
        <f t="shared" si="14"/>
        <v>30295</v>
      </c>
    </row>
    <row r="9" s="4" customFormat="1" ht="19" customHeight="1" spans="1:25">
      <c r="A9" s="17">
        <v>5</v>
      </c>
      <c r="B9" s="20" t="s">
        <v>24</v>
      </c>
      <c r="C9" s="18">
        <v>193</v>
      </c>
      <c r="D9" s="19">
        <f t="shared" si="2"/>
        <v>51145</v>
      </c>
      <c r="E9" s="18">
        <v>37</v>
      </c>
      <c r="F9" s="19">
        <f t="shared" si="3"/>
        <v>9805</v>
      </c>
      <c r="G9" s="19">
        <v>3</v>
      </c>
      <c r="H9" s="19">
        <f t="shared" si="4"/>
        <v>795</v>
      </c>
      <c r="I9" s="18">
        <v>52</v>
      </c>
      <c r="J9" s="19">
        <f t="shared" si="5"/>
        <v>5980</v>
      </c>
      <c r="K9" s="18">
        <v>32</v>
      </c>
      <c r="L9" s="19">
        <f t="shared" si="6"/>
        <v>3808</v>
      </c>
      <c r="M9" s="18">
        <v>127</v>
      </c>
      <c r="N9" s="19">
        <f t="shared" si="7"/>
        <v>10795</v>
      </c>
      <c r="O9" s="27">
        <v>120</v>
      </c>
      <c r="P9" s="19">
        <f t="shared" si="8"/>
        <v>11880</v>
      </c>
      <c r="Q9" s="19">
        <f t="shared" si="9"/>
        <v>564</v>
      </c>
      <c r="R9" s="19">
        <f t="shared" si="10"/>
        <v>94208</v>
      </c>
      <c r="S9" s="19">
        <v>0</v>
      </c>
      <c r="T9" s="19">
        <v>0</v>
      </c>
      <c r="U9" s="41">
        <f t="shared" si="1"/>
        <v>94208</v>
      </c>
      <c r="V9" s="41">
        <f t="shared" si="11"/>
        <v>233</v>
      </c>
      <c r="W9" s="41">
        <f t="shared" si="12"/>
        <v>61745</v>
      </c>
      <c r="X9" s="41">
        <f t="shared" si="13"/>
        <v>331</v>
      </c>
      <c r="Y9" s="41">
        <f t="shared" si="14"/>
        <v>32463</v>
      </c>
    </row>
    <row r="10" s="4" customFormat="1" ht="19" customHeight="1" spans="1:25">
      <c r="A10" s="20">
        <v>6</v>
      </c>
      <c r="B10" s="20" t="s">
        <v>25</v>
      </c>
      <c r="C10" s="18">
        <v>164</v>
      </c>
      <c r="D10" s="19">
        <f t="shared" si="2"/>
        <v>43460</v>
      </c>
      <c r="E10" s="18">
        <v>41</v>
      </c>
      <c r="F10" s="19">
        <f t="shared" si="3"/>
        <v>10865</v>
      </c>
      <c r="G10" s="19">
        <v>0</v>
      </c>
      <c r="H10" s="19">
        <f t="shared" si="4"/>
        <v>0</v>
      </c>
      <c r="I10" s="18">
        <v>33</v>
      </c>
      <c r="J10" s="19">
        <f t="shared" si="5"/>
        <v>3795</v>
      </c>
      <c r="K10" s="18">
        <v>55</v>
      </c>
      <c r="L10" s="19">
        <f t="shared" si="6"/>
        <v>6545</v>
      </c>
      <c r="M10" s="18">
        <v>76</v>
      </c>
      <c r="N10" s="19">
        <f t="shared" si="7"/>
        <v>6460</v>
      </c>
      <c r="O10" s="27">
        <v>105</v>
      </c>
      <c r="P10" s="19">
        <f t="shared" si="8"/>
        <v>10395</v>
      </c>
      <c r="Q10" s="19">
        <f t="shared" si="9"/>
        <v>474</v>
      </c>
      <c r="R10" s="19">
        <f t="shared" si="10"/>
        <v>81520</v>
      </c>
      <c r="S10" s="19">
        <v>530</v>
      </c>
      <c r="T10" s="19">
        <v>230</v>
      </c>
      <c r="U10" s="41">
        <f t="shared" si="1"/>
        <v>82280</v>
      </c>
      <c r="V10" s="41">
        <f t="shared" si="11"/>
        <v>205</v>
      </c>
      <c r="W10" s="41">
        <f t="shared" si="12"/>
        <v>54855</v>
      </c>
      <c r="X10" s="41">
        <f t="shared" si="13"/>
        <v>269</v>
      </c>
      <c r="Y10" s="41">
        <f t="shared" si="14"/>
        <v>27425</v>
      </c>
    </row>
    <row r="11" s="4" customFormat="1" ht="19" customHeight="1" spans="1:25">
      <c r="A11" s="17">
        <v>7</v>
      </c>
      <c r="B11" s="20" t="s">
        <v>26</v>
      </c>
      <c r="C11" s="18">
        <v>73</v>
      </c>
      <c r="D11" s="19">
        <f t="shared" si="2"/>
        <v>19345</v>
      </c>
      <c r="E11" s="18">
        <v>20</v>
      </c>
      <c r="F11" s="19">
        <f t="shared" si="3"/>
        <v>5300</v>
      </c>
      <c r="G11" s="19">
        <v>0</v>
      </c>
      <c r="H11" s="19">
        <f t="shared" si="4"/>
        <v>0</v>
      </c>
      <c r="I11" s="18">
        <v>21</v>
      </c>
      <c r="J11" s="19">
        <f t="shared" si="5"/>
        <v>2415</v>
      </c>
      <c r="K11" s="18">
        <v>23</v>
      </c>
      <c r="L11" s="19">
        <f t="shared" si="6"/>
        <v>2737</v>
      </c>
      <c r="M11" s="18">
        <v>35</v>
      </c>
      <c r="N11" s="19">
        <f t="shared" si="7"/>
        <v>2975</v>
      </c>
      <c r="O11" s="27">
        <v>41</v>
      </c>
      <c r="P11" s="19">
        <f t="shared" si="8"/>
        <v>4059</v>
      </c>
      <c r="Q11" s="19">
        <f t="shared" si="9"/>
        <v>213</v>
      </c>
      <c r="R11" s="19">
        <f t="shared" si="10"/>
        <v>36831</v>
      </c>
      <c r="S11" s="19">
        <v>0</v>
      </c>
      <c r="T11" s="19">
        <v>0</v>
      </c>
      <c r="U11" s="41">
        <f t="shared" si="1"/>
        <v>36831</v>
      </c>
      <c r="V11" s="41">
        <f t="shared" si="11"/>
        <v>93</v>
      </c>
      <c r="W11" s="41">
        <f t="shared" si="12"/>
        <v>24645</v>
      </c>
      <c r="X11" s="41">
        <f t="shared" si="13"/>
        <v>120</v>
      </c>
      <c r="Y11" s="41">
        <f t="shared" si="14"/>
        <v>12186</v>
      </c>
    </row>
    <row r="12" s="4" customFormat="1" ht="19" customHeight="1" spans="1:25">
      <c r="A12" s="20">
        <v>8</v>
      </c>
      <c r="B12" s="20" t="s">
        <v>27</v>
      </c>
      <c r="C12" s="18">
        <v>367</v>
      </c>
      <c r="D12" s="19">
        <f t="shared" si="2"/>
        <v>97255</v>
      </c>
      <c r="E12" s="18">
        <v>86</v>
      </c>
      <c r="F12" s="19">
        <f t="shared" si="3"/>
        <v>22790</v>
      </c>
      <c r="G12" s="19">
        <v>0</v>
      </c>
      <c r="H12" s="19">
        <f t="shared" si="4"/>
        <v>0</v>
      </c>
      <c r="I12" s="18">
        <v>74</v>
      </c>
      <c r="J12" s="19">
        <f t="shared" si="5"/>
        <v>8510</v>
      </c>
      <c r="K12" s="18">
        <v>96</v>
      </c>
      <c r="L12" s="19">
        <f t="shared" si="6"/>
        <v>11424</v>
      </c>
      <c r="M12" s="18">
        <v>188</v>
      </c>
      <c r="N12" s="19">
        <f t="shared" si="7"/>
        <v>15980</v>
      </c>
      <c r="O12" s="27">
        <v>248</v>
      </c>
      <c r="P12" s="19">
        <f t="shared" si="8"/>
        <v>24552</v>
      </c>
      <c r="Q12" s="19">
        <f t="shared" si="9"/>
        <v>1059</v>
      </c>
      <c r="R12" s="19">
        <f t="shared" si="10"/>
        <v>180511</v>
      </c>
      <c r="S12" s="19">
        <v>1060</v>
      </c>
      <c r="T12" s="19">
        <v>170</v>
      </c>
      <c r="U12" s="41">
        <f t="shared" si="1"/>
        <v>181741</v>
      </c>
      <c r="V12" s="41">
        <f t="shared" si="11"/>
        <v>453</v>
      </c>
      <c r="W12" s="41">
        <f t="shared" si="12"/>
        <v>121105</v>
      </c>
      <c r="X12" s="41">
        <f t="shared" si="13"/>
        <v>606</v>
      </c>
      <c r="Y12" s="41">
        <f t="shared" si="14"/>
        <v>60636</v>
      </c>
    </row>
    <row r="13" s="4" customFormat="1" ht="19" customHeight="1" spans="1:25">
      <c r="A13" s="17">
        <v>9</v>
      </c>
      <c r="B13" s="20" t="s">
        <v>28</v>
      </c>
      <c r="C13" s="18">
        <v>286</v>
      </c>
      <c r="D13" s="19">
        <f t="shared" si="2"/>
        <v>75790</v>
      </c>
      <c r="E13" s="18">
        <v>147</v>
      </c>
      <c r="F13" s="19">
        <f t="shared" si="3"/>
        <v>38955</v>
      </c>
      <c r="G13" s="19">
        <v>0</v>
      </c>
      <c r="H13" s="19">
        <f t="shared" si="4"/>
        <v>0</v>
      </c>
      <c r="I13" s="18">
        <v>64</v>
      </c>
      <c r="J13" s="19">
        <f t="shared" si="5"/>
        <v>7360</v>
      </c>
      <c r="K13" s="18">
        <v>124</v>
      </c>
      <c r="L13" s="19">
        <f t="shared" si="6"/>
        <v>14756</v>
      </c>
      <c r="M13" s="18">
        <v>144</v>
      </c>
      <c r="N13" s="19">
        <f t="shared" si="7"/>
        <v>12240</v>
      </c>
      <c r="O13" s="27">
        <v>248</v>
      </c>
      <c r="P13" s="19">
        <f t="shared" si="8"/>
        <v>24552</v>
      </c>
      <c r="Q13" s="19">
        <f t="shared" si="9"/>
        <v>1013</v>
      </c>
      <c r="R13" s="19">
        <f t="shared" si="10"/>
        <v>173653</v>
      </c>
      <c r="S13" s="19">
        <v>1855</v>
      </c>
      <c r="T13" s="19">
        <v>785</v>
      </c>
      <c r="U13" s="41">
        <f t="shared" si="1"/>
        <v>176293</v>
      </c>
      <c r="V13" s="41">
        <f t="shared" si="11"/>
        <v>433</v>
      </c>
      <c r="W13" s="41">
        <f t="shared" si="12"/>
        <v>116600</v>
      </c>
      <c r="X13" s="41">
        <f t="shared" si="13"/>
        <v>580</v>
      </c>
      <c r="Y13" s="41">
        <f t="shared" si="14"/>
        <v>59693</v>
      </c>
    </row>
    <row r="14" s="4" customFormat="1" ht="19" customHeight="1" spans="1:25">
      <c r="A14" s="20">
        <v>10</v>
      </c>
      <c r="B14" s="20" t="s">
        <v>29</v>
      </c>
      <c r="C14" s="18">
        <v>33</v>
      </c>
      <c r="D14" s="19">
        <f t="shared" si="2"/>
        <v>8745</v>
      </c>
      <c r="E14" s="18">
        <v>2</v>
      </c>
      <c r="F14" s="19">
        <f t="shared" si="3"/>
        <v>530</v>
      </c>
      <c r="G14" s="19">
        <v>0</v>
      </c>
      <c r="H14" s="19">
        <f t="shared" si="4"/>
        <v>0</v>
      </c>
      <c r="I14" s="18">
        <v>8</v>
      </c>
      <c r="J14" s="19">
        <f t="shared" si="5"/>
        <v>920</v>
      </c>
      <c r="K14" s="18">
        <v>8</v>
      </c>
      <c r="L14" s="19">
        <f t="shared" si="6"/>
        <v>952</v>
      </c>
      <c r="M14" s="18">
        <v>24</v>
      </c>
      <c r="N14" s="19">
        <f t="shared" si="7"/>
        <v>2040</v>
      </c>
      <c r="O14" s="27">
        <v>20</v>
      </c>
      <c r="P14" s="19">
        <f t="shared" si="8"/>
        <v>1980</v>
      </c>
      <c r="Q14" s="19">
        <f t="shared" si="9"/>
        <v>95</v>
      </c>
      <c r="R14" s="19">
        <f t="shared" si="10"/>
        <v>15167</v>
      </c>
      <c r="S14" s="19">
        <v>0</v>
      </c>
      <c r="T14" s="19">
        <v>0</v>
      </c>
      <c r="U14" s="41">
        <f t="shared" si="1"/>
        <v>15167</v>
      </c>
      <c r="V14" s="41">
        <f t="shared" si="11"/>
        <v>35</v>
      </c>
      <c r="W14" s="41">
        <f t="shared" si="12"/>
        <v>9275</v>
      </c>
      <c r="X14" s="41">
        <f t="shared" si="13"/>
        <v>60</v>
      </c>
      <c r="Y14" s="41">
        <f t="shared" si="14"/>
        <v>5892</v>
      </c>
    </row>
    <row r="15" s="4" customFormat="1" ht="19" customHeight="1" spans="1:25">
      <c r="A15" s="17">
        <v>11</v>
      </c>
      <c r="B15" s="20" t="s">
        <v>30</v>
      </c>
      <c r="C15" s="18">
        <v>554</v>
      </c>
      <c r="D15" s="19">
        <f t="shared" si="2"/>
        <v>146810</v>
      </c>
      <c r="E15" s="18">
        <v>144</v>
      </c>
      <c r="F15" s="19">
        <f t="shared" si="3"/>
        <v>38160</v>
      </c>
      <c r="G15" s="19">
        <v>0</v>
      </c>
      <c r="H15" s="19">
        <f t="shared" si="4"/>
        <v>0</v>
      </c>
      <c r="I15" s="18">
        <v>164</v>
      </c>
      <c r="J15" s="19">
        <f t="shared" si="5"/>
        <v>18860</v>
      </c>
      <c r="K15" s="18">
        <v>139</v>
      </c>
      <c r="L15" s="19">
        <f t="shared" si="6"/>
        <v>16541</v>
      </c>
      <c r="M15" s="18">
        <v>287</v>
      </c>
      <c r="N15" s="19">
        <f t="shared" si="7"/>
        <v>24395</v>
      </c>
      <c r="O15" s="27">
        <v>433</v>
      </c>
      <c r="P15" s="19">
        <f t="shared" si="8"/>
        <v>42867</v>
      </c>
      <c r="Q15" s="19">
        <f t="shared" si="9"/>
        <v>1721</v>
      </c>
      <c r="R15" s="19">
        <f t="shared" si="10"/>
        <v>287633</v>
      </c>
      <c r="S15" s="18">
        <v>1590</v>
      </c>
      <c r="T15" s="19">
        <v>537</v>
      </c>
      <c r="U15" s="41">
        <f t="shared" si="1"/>
        <v>289760</v>
      </c>
      <c r="V15" s="41">
        <f t="shared" si="11"/>
        <v>698</v>
      </c>
      <c r="W15" s="41">
        <f t="shared" si="12"/>
        <v>186560</v>
      </c>
      <c r="X15" s="41">
        <f t="shared" si="13"/>
        <v>1023</v>
      </c>
      <c r="Y15" s="41">
        <f t="shared" si="14"/>
        <v>103200</v>
      </c>
    </row>
    <row r="16" s="4" customFormat="1" ht="19" customHeight="1" spans="1:25">
      <c r="A16" s="20">
        <v>12</v>
      </c>
      <c r="B16" s="20" t="s">
        <v>31</v>
      </c>
      <c r="C16" s="18">
        <v>378</v>
      </c>
      <c r="D16" s="19">
        <f t="shared" si="2"/>
        <v>100170</v>
      </c>
      <c r="E16" s="18">
        <v>54</v>
      </c>
      <c r="F16" s="19">
        <f t="shared" si="3"/>
        <v>14310</v>
      </c>
      <c r="G16" s="19">
        <v>0</v>
      </c>
      <c r="H16" s="19">
        <f t="shared" si="4"/>
        <v>0</v>
      </c>
      <c r="I16" s="18">
        <v>147</v>
      </c>
      <c r="J16" s="19">
        <f t="shared" si="5"/>
        <v>16905</v>
      </c>
      <c r="K16" s="18">
        <v>73</v>
      </c>
      <c r="L16" s="19">
        <f t="shared" si="6"/>
        <v>8687</v>
      </c>
      <c r="M16" s="18">
        <v>306</v>
      </c>
      <c r="N16" s="19">
        <f t="shared" si="7"/>
        <v>26010</v>
      </c>
      <c r="O16" s="27">
        <v>265</v>
      </c>
      <c r="P16" s="19">
        <f t="shared" si="8"/>
        <v>26235</v>
      </c>
      <c r="Q16" s="19">
        <f t="shared" si="9"/>
        <v>1223</v>
      </c>
      <c r="R16" s="19">
        <f t="shared" si="10"/>
        <v>192317</v>
      </c>
      <c r="S16" s="19">
        <v>795</v>
      </c>
      <c r="T16" s="19">
        <v>340</v>
      </c>
      <c r="U16" s="41">
        <f t="shared" si="1"/>
        <v>193452</v>
      </c>
      <c r="V16" s="41">
        <f t="shared" si="11"/>
        <v>432</v>
      </c>
      <c r="W16" s="41">
        <f t="shared" si="12"/>
        <v>115275</v>
      </c>
      <c r="X16" s="41">
        <f t="shared" si="13"/>
        <v>791</v>
      </c>
      <c r="Y16" s="41">
        <f t="shared" si="14"/>
        <v>78177</v>
      </c>
    </row>
    <row r="17" s="4" customFormat="1" ht="19" customHeight="1" spans="1:25">
      <c r="A17" s="17">
        <v>13</v>
      </c>
      <c r="B17" s="20" t="s">
        <v>32</v>
      </c>
      <c r="C17" s="18">
        <v>478</v>
      </c>
      <c r="D17" s="19">
        <f t="shared" si="2"/>
        <v>126670</v>
      </c>
      <c r="E17" s="18">
        <v>117</v>
      </c>
      <c r="F17" s="19">
        <f t="shared" si="3"/>
        <v>31005</v>
      </c>
      <c r="G17" s="19">
        <v>0</v>
      </c>
      <c r="H17" s="19">
        <f t="shared" si="4"/>
        <v>0</v>
      </c>
      <c r="I17" s="18">
        <v>100</v>
      </c>
      <c r="J17" s="19">
        <f t="shared" si="5"/>
        <v>11500</v>
      </c>
      <c r="K17" s="18">
        <v>116</v>
      </c>
      <c r="L17" s="19">
        <f t="shared" si="6"/>
        <v>13804</v>
      </c>
      <c r="M17" s="18">
        <v>208</v>
      </c>
      <c r="N17" s="19">
        <f t="shared" si="7"/>
        <v>17680</v>
      </c>
      <c r="O17" s="27">
        <v>324</v>
      </c>
      <c r="P17" s="19">
        <f t="shared" si="8"/>
        <v>32076</v>
      </c>
      <c r="Q17" s="19">
        <f t="shared" si="9"/>
        <v>1343</v>
      </c>
      <c r="R17" s="19">
        <f t="shared" si="10"/>
        <v>232735</v>
      </c>
      <c r="S17" s="19">
        <v>15635</v>
      </c>
      <c r="T17" s="19">
        <v>255</v>
      </c>
      <c r="U17" s="41">
        <f t="shared" si="1"/>
        <v>248625</v>
      </c>
      <c r="V17" s="41">
        <f t="shared" si="11"/>
        <v>595</v>
      </c>
      <c r="W17" s="41">
        <f t="shared" si="12"/>
        <v>173310</v>
      </c>
      <c r="X17" s="41">
        <f t="shared" si="13"/>
        <v>748</v>
      </c>
      <c r="Y17" s="41">
        <f t="shared" si="14"/>
        <v>75315</v>
      </c>
    </row>
    <row r="18" s="4" customFormat="1" ht="19" customHeight="1" spans="1:25">
      <c r="A18" s="20">
        <v>14</v>
      </c>
      <c r="B18" s="20" t="s">
        <v>33</v>
      </c>
      <c r="C18" s="18">
        <v>168</v>
      </c>
      <c r="D18" s="19">
        <f t="shared" si="2"/>
        <v>44520</v>
      </c>
      <c r="E18" s="18">
        <v>56</v>
      </c>
      <c r="F18" s="19">
        <f t="shared" si="3"/>
        <v>14840</v>
      </c>
      <c r="G18" s="19">
        <v>0</v>
      </c>
      <c r="H18" s="19">
        <f t="shared" si="4"/>
        <v>0</v>
      </c>
      <c r="I18" s="18">
        <v>70</v>
      </c>
      <c r="J18" s="19">
        <f t="shared" si="5"/>
        <v>8050</v>
      </c>
      <c r="K18" s="18">
        <v>47</v>
      </c>
      <c r="L18" s="19">
        <f t="shared" si="6"/>
        <v>5593</v>
      </c>
      <c r="M18" s="18">
        <v>148</v>
      </c>
      <c r="N18" s="19">
        <f t="shared" si="7"/>
        <v>12580</v>
      </c>
      <c r="O18" s="27">
        <v>142</v>
      </c>
      <c r="P18" s="19">
        <f t="shared" si="8"/>
        <v>14058</v>
      </c>
      <c r="Q18" s="19">
        <f t="shared" si="9"/>
        <v>631</v>
      </c>
      <c r="R18" s="19">
        <f t="shared" si="10"/>
        <v>99641</v>
      </c>
      <c r="S18" s="19">
        <v>265</v>
      </c>
      <c r="T18" s="19">
        <v>285</v>
      </c>
      <c r="U18" s="41">
        <f t="shared" si="1"/>
        <v>100191</v>
      </c>
      <c r="V18" s="41">
        <f t="shared" si="11"/>
        <v>224</v>
      </c>
      <c r="W18" s="41">
        <f t="shared" si="12"/>
        <v>59625</v>
      </c>
      <c r="X18" s="41">
        <f t="shared" si="13"/>
        <v>407</v>
      </c>
      <c r="Y18" s="41">
        <f t="shared" si="14"/>
        <v>40566</v>
      </c>
    </row>
    <row r="19" s="4" customFormat="1" ht="19" customHeight="1" spans="1:25">
      <c r="A19" s="17">
        <v>15</v>
      </c>
      <c r="B19" s="20" t="s">
        <v>34</v>
      </c>
      <c r="C19" s="18">
        <v>250</v>
      </c>
      <c r="D19" s="19">
        <f t="shared" si="2"/>
        <v>66250</v>
      </c>
      <c r="E19" s="18">
        <v>105</v>
      </c>
      <c r="F19" s="19">
        <f t="shared" si="3"/>
        <v>27825</v>
      </c>
      <c r="G19" s="19">
        <v>2</v>
      </c>
      <c r="H19" s="19">
        <f t="shared" si="4"/>
        <v>530</v>
      </c>
      <c r="I19" s="18">
        <v>94</v>
      </c>
      <c r="J19" s="19">
        <f t="shared" si="5"/>
        <v>10810</v>
      </c>
      <c r="K19" s="18">
        <v>83</v>
      </c>
      <c r="L19" s="19">
        <f t="shared" si="6"/>
        <v>9877</v>
      </c>
      <c r="M19" s="18">
        <v>197</v>
      </c>
      <c r="N19" s="19">
        <f t="shared" si="7"/>
        <v>16745</v>
      </c>
      <c r="O19" s="27">
        <v>226</v>
      </c>
      <c r="P19" s="19">
        <f t="shared" si="8"/>
        <v>22374</v>
      </c>
      <c r="Q19" s="19">
        <f t="shared" si="9"/>
        <v>957</v>
      </c>
      <c r="R19" s="19">
        <f t="shared" si="10"/>
        <v>154411</v>
      </c>
      <c r="S19" s="19">
        <v>795</v>
      </c>
      <c r="T19" s="19">
        <v>85</v>
      </c>
      <c r="U19" s="41">
        <f t="shared" si="1"/>
        <v>155291</v>
      </c>
      <c r="V19" s="41">
        <f t="shared" si="11"/>
        <v>357</v>
      </c>
      <c r="W19" s="41">
        <f t="shared" si="12"/>
        <v>95400</v>
      </c>
      <c r="X19" s="41">
        <f t="shared" si="13"/>
        <v>600</v>
      </c>
      <c r="Y19" s="41">
        <f t="shared" si="14"/>
        <v>59891</v>
      </c>
    </row>
    <row r="20" s="4" customFormat="1" ht="19" customHeight="1" spans="1:25">
      <c r="A20" s="20">
        <v>16</v>
      </c>
      <c r="B20" s="20" t="s">
        <v>35</v>
      </c>
      <c r="C20" s="18">
        <v>451</v>
      </c>
      <c r="D20" s="19">
        <f t="shared" si="2"/>
        <v>119515</v>
      </c>
      <c r="E20" s="18">
        <v>569</v>
      </c>
      <c r="F20" s="19">
        <f t="shared" si="3"/>
        <v>150785</v>
      </c>
      <c r="G20" s="19">
        <v>0</v>
      </c>
      <c r="H20" s="19">
        <f t="shared" si="4"/>
        <v>0</v>
      </c>
      <c r="I20" s="18">
        <v>175</v>
      </c>
      <c r="J20" s="19">
        <f t="shared" si="5"/>
        <v>20125</v>
      </c>
      <c r="K20" s="18">
        <v>152</v>
      </c>
      <c r="L20" s="19">
        <f t="shared" si="6"/>
        <v>18088</v>
      </c>
      <c r="M20" s="18">
        <v>465</v>
      </c>
      <c r="N20" s="19">
        <f t="shared" si="7"/>
        <v>39525</v>
      </c>
      <c r="O20" s="27">
        <v>766</v>
      </c>
      <c r="P20" s="19">
        <f t="shared" si="8"/>
        <v>75834</v>
      </c>
      <c r="Q20" s="19">
        <f t="shared" si="9"/>
        <v>2578</v>
      </c>
      <c r="R20" s="19">
        <f t="shared" si="10"/>
        <v>423872</v>
      </c>
      <c r="S20" s="19">
        <v>2120</v>
      </c>
      <c r="T20" s="19">
        <v>1123</v>
      </c>
      <c r="U20" s="41">
        <f t="shared" si="1"/>
        <v>427115</v>
      </c>
      <c r="V20" s="41">
        <f t="shared" si="11"/>
        <v>1020</v>
      </c>
      <c r="W20" s="41">
        <f t="shared" si="12"/>
        <v>272420</v>
      </c>
      <c r="X20" s="41">
        <f t="shared" si="13"/>
        <v>1558</v>
      </c>
      <c r="Y20" s="41">
        <f t="shared" si="14"/>
        <v>154695</v>
      </c>
    </row>
    <row r="21" s="4" customFormat="1" ht="19" customHeight="1" spans="1:25">
      <c r="A21" s="17">
        <v>17</v>
      </c>
      <c r="B21" s="20" t="s">
        <v>36</v>
      </c>
      <c r="C21" s="18">
        <v>154</v>
      </c>
      <c r="D21" s="19">
        <f t="shared" si="2"/>
        <v>40810</v>
      </c>
      <c r="E21" s="18">
        <v>86</v>
      </c>
      <c r="F21" s="19">
        <f t="shared" si="3"/>
        <v>22790</v>
      </c>
      <c r="G21" s="19">
        <v>0</v>
      </c>
      <c r="H21" s="19">
        <f t="shared" si="4"/>
        <v>0</v>
      </c>
      <c r="I21" s="18">
        <v>53</v>
      </c>
      <c r="J21" s="19">
        <f t="shared" si="5"/>
        <v>6095</v>
      </c>
      <c r="K21" s="18">
        <v>54</v>
      </c>
      <c r="L21" s="19">
        <f t="shared" si="6"/>
        <v>6426</v>
      </c>
      <c r="M21" s="18">
        <v>140</v>
      </c>
      <c r="N21" s="19">
        <f t="shared" si="7"/>
        <v>11900</v>
      </c>
      <c r="O21" s="27">
        <v>138</v>
      </c>
      <c r="P21" s="19">
        <f t="shared" si="8"/>
        <v>13662</v>
      </c>
      <c r="Q21" s="19">
        <f t="shared" si="9"/>
        <v>625</v>
      </c>
      <c r="R21" s="19">
        <f t="shared" si="10"/>
        <v>101683</v>
      </c>
      <c r="S21" s="19">
        <v>1590</v>
      </c>
      <c r="T21" s="19">
        <v>319</v>
      </c>
      <c r="U21" s="41">
        <f t="shared" si="1"/>
        <v>103592</v>
      </c>
      <c r="V21" s="41">
        <f t="shared" si="11"/>
        <v>240</v>
      </c>
      <c r="W21" s="41">
        <f t="shared" si="12"/>
        <v>65190</v>
      </c>
      <c r="X21" s="41">
        <f t="shared" si="13"/>
        <v>385</v>
      </c>
      <c r="Y21" s="41">
        <f t="shared" si="14"/>
        <v>38402</v>
      </c>
    </row>
    <row r="22" s="4" customFormat="1" ht="19" customHeight="1" spans="1:25">
      <c r="A22" s="21">
        <v>18</v>
      </c>
      <c r="B22" s="21" t="s">
        <v>37</v>
      </c>
      <c r="C22" s="18">
        <v>179</v>
      </c>
      <c r="D22" s="19">
        <f t="shared" si="2"/>
        <v>47435</v>
      </c>
      <c r="E22" s="18">
        <v>94</v>
      </c>
      <c r="F22" s="19">
        <f t="shared" si="3"/>
        <v>24910</v>
      </c>
      <c r="G22" s="19">
        <v>1</v>
      </c>
      <c r="H22" s="19">
        <f t="shared" si="4"/>
        <v>265</v>
      </c>
      <c r="I22" s="18">
        <v>41</v>
      </c>
      <c r="J22" s="19">
        <f t="shared" si="5"/>
        <v>4715</v>
      </c>
      <c r="K22" s="18">
        <v>84</v>
      </c>
      <c r="L22" s="19">
        <f t="shared" si="6"/>
        <v>9996</v>
      </c>
      <c r="M22" s="18">
        <v>136</v>
      </c>
      <c r="N22" s="19">
        <f t="shared" si="7"/>
        <v>11560</v>
      </c>
      <c r="O22" s="27">
        <v>154</v>
      </c>
      <c r="P22" s="19">
        <f t="shared" si="8"/>
        <v>15246</v>
      </c>
      <c r="Q22" s="19">
        <f t="shared" si="9"/>
        <v>689</v>
      </c>
      <c r="R22" s="19">
        <f t="shared" si="10"/>
        <v>114127</v>
      </c>
      <c r="S22" s="19">
        <v>530</v>
      </c>
      <c r="T22" s="19">
        <v>119</v>
      </c>
      <c r="U22" s="41">
        <f t="shared" si="1"/>
        <v>114776</v>
      </c>
      <c r="V22" s="41">
        <f t="shared" si="11"/>
        <v>274</v>
      </c>
      <c r="W22" s="41">
        <f t="shared" si="12"/>
        <v>73140</v>
      </c>
      <c r="X22" s="41">
        <f t="shared" si="13"/>
        <v>415</v>
      </c>
      <c r="Y22" s="41">
        <f t="shared" si="14"/>
        <v>41636</v>
      </c>
    </row>
    <row r="23" s="4" customFormat="1" ht="19" customHeight="1" spans="1:25">
      <c r="A23" s="17">
        <v>19</v>
      </c>
      <c r="B23" s="20" t="s">
        <v>38</v>
      </c>
      <c r="C23" s="18">
        <v>131</v>
      </c>
      <c r="D23" s="19">
        <f t="shared" si="2"/>
        <v>34715</v>
      </c>
      <c r="E23" s="18">
        <v>53</v>
      </c>
      <c r="F23" s="19">
        <f t="shared" si="3"/>
        <v>14045</v>
      </c>
      <c r="G23" s="19">
        <v>1</v>
      </c>
      <c r="H23" s="19">
        <f t="shared" si="4"/>
        <v>265</v>
      </c>
      <c r="I23" s="18">
        <v>44</v>
      </c>
      <c r="J23" s="19">
        <f t="shared" si="5"/>
        <v>5060</v>
      </c>
      <c r="K23" s="18">
        <v>46</v>
      </c>
      <c r="L23" s="19">
        <f t="shared" si="6"/>
        <v>5474</v>
      </c>
      <c r="M23" s="18">
        <v>93</v>
      </c>
      <c r="N23" s="19">
        <f t="shared" si="7"/>
        <v>7905</v>
      </c>
      <c r="O23" s="27">
        <v>97</v>
      </c>
      <c r="P23" s="19">
        <f t="shared" si="8"/>
        <v>9603</v>
      </c>
      <c r="Q23" s="19">
        <f t="shared" si="9"/>
        <v>465</v>
      </c>
      <c r="R23" s="19">
        <f t="shared" si="10"/>
        <v>77067</v>
      </c>
      <c r="S23" s="19">
        <v>0</v>
      </c>
      <c r="T23" s="19">
        <v>200</v>
      </c>
      <c r="U23" s="41">
        <f t="shared" si="1"/>
        <v>77267</v>
      </c>
      <c r="V23" s="41">
        <f t="shared" si="11"/>
        <v>185</v>
      </c>
      <c r="W23" s="41">
        <f t="shared" si="12"/>
        <v>49025</v>
      </c>
      <c r="X23" s="41">
        <f t="shared" si="13"/>
        <v>280</v>
      </c>
      <c r="Y23" s="41">
        <f t="shared" si="14"/>
        <v>28242</v>
      </c>
    </row>
    <row r="24" s="4" customFormat="1" ht="19" customHeight="1" spans="1:25">
      <c r="A24" s="20">
        <v>20</v>
      </c>
      <c r="B24" s="20" t="s">
        <v>39</v>
      </c>
      <c r="C24" s="18">
        <v>67</v>
      </c>
      <c r="D24" s="19">
        <f t="shared" si="2"/>
        <v>17755</v>
      </c>
      <c r="E24" s="18">
        <v>34</v>
      </c>
      <c r="F24" s="19">
        <f t="shared" si="3"/>
        <v>9010</v>
      </c>
      <c r="G24" s="19">
        <v>0</v>
      </c>
      <c r="H24" s="19">
        <f t="shared" si="4"/>
        <v>0</v>
      </c>
      <c r="I24" s="18">
        <v>39</v>
      </c>
      <c r="J24" s="19">
        <f t="shared" si="5"/>
        <v>4485</v>
      </c>
      <c r="K24" s="18">
        <v>36</v>
      </c>
      <c r="L24" s="19">
        <f t="shared" si="6"/>
        <v>4284</v>
      </c>
      <c r="M24" s="18">
        <v>66</v>
      </c>
      <c r="N24" s="19">
        <f t="shared" si="7"/>
        <v>5610</v>
      </c>
      <c r="O24" s="27">
        <v>58</v>
      </c>
      <c r="P24" s="19">
        <f t="shared" si="8"/>
        <v>5742</v>
      </c>
      <c r="Q24" s="19">
        <f t="shared" si="9"/>
        <v>300</v>
      </c>
      <c r="R24" s="19">
        <f t="shared" si="10"/>
        <v>46886</v>
      </c>
      <c r="S24" s="19">
        <v>265</v>
      </c>
      <c r="T24" s="19">
        <v>115</v>
      </c>
      <c r="U24" s="41">
        <f t="shared" si="1"/>
        <v>47266</v>
      </c>
      <c r="V24" s="41">
        <f t="shared" si="11"/>
        <v>101</v>
      </c>
      <c r="W24" s="41">
        <f t="shared" si="12"/>
        <v>27030</v>
      </c>
      <c r="X24" s="41">
        <f t="shared" si="13"/>
        <v>199</v>
      </c>
      <c r="Y24" s="41">
        <f t="shared" si="14"/>
        <v>20236</v>
      </c>
    </row>
    <row r="25" s="4" customFormat="1" ht="19" customHeight="1" spans="1:25">
      <c r="A25" s="17">
        <v>21</v>
      </c>
      <c r="B25" s="20" t="s">
        <v>40</v>
      </c>
      <c r="C25" s="18">
        <v>232</v>
      </c>
      <c r="D25" s="19">
        <f t="shared" si="2"/>
        <v>61480</v>
      </c>
      <c r="E25" s="18">
        <v>61</v>
      </c>
      <c r="F25" s="19">
        <f t="shared" si="3"/>
        <v>16165</v>
      </c>
      <c r="G25" s="19">
        <v>0</v>
      </c>
      <c r="H25" s="19">
        <f t="shared" si="4"/>
        <v>0</v>
      </c>
      <c r="I25" s="18">
        <v>120</v>
      </c>
      <c r="J25" s="19">
        <f t="shared" si="5"/>
        <v>13800</v>
      </c>
      <c r="K25" s="18">
        <v>71</v>
      </c>
      <c r="L25" s="19">
        <f t="shared" si="6"/>
        <v>8449</v>
      </c>
      <c r="M25" s="18">
        <v>182</v>
      </c>
      <c r="N25" s="19">
        <f t="shared" si="7"/>
        <v>15470</v>
      </c>
      <c r="O25" s="27">
        <v>174</v>
      </c>
      <c r="P25" s="19">
        <f t="shared" si="8"/>
        <v>17226</v>
      </c>
      <c r="Q25" s="19">
        <f t="shared" si="9"/>
        <v>840</v>
      </c>
      <c r="R25" s="19">
        <f t="shared" si="10"/>
        <v>132590</v>
      </c>
      <c r="S25" s="19">
        <v>530</v>
      </c>
      <c r="T25" s="19">
        <v>315</v>
      </c>
      <c r="U25" s="41">
        <f t="shared" si="1"/>
        <v>133435</v>
      </c>
      <c r="V25" s="41">
        <f t="shared" si="11"/>
        <v>293</v>
      </c>
      <c r="W25" s="41">
        <f t="shared" si="12"/>
        <v>78175</v>
      </c>
      <c r="X25" s="41">
        <f t="shared" si="13"/>
        <v>547</v>
      </c>
      <c r="Y25" s="41">
        <f t="shared" si="14"/>
        <v>55260</v>
      </c>
    </row>
    <row r="26" s="4" customFormat="1" ht="19" customHeight="1" spans="1:25">
      <c r="A26" s="20">
        <v>22</v>
      </c>
      <c r="B26" s="20" t="s">
        <v>41</v>
      </c>
      <c r="C26" s="18">
        <v>166</v>
      </c>
      <c r="D26" s="19">
        <f t="shared" si="2"/>
        <v>43990</v>
      </c>
      <c r="E26" s="18">
        <v>33</v>
      </c>
      <c r="F26" s="19">
        <f t="shared" si="3"/>
        <v>8745</v>
      </c>
      <c r="G26" s="19">
        <v>1</v>
      </c>
      <c r="H26" s="19">
        <f t="shared" si="4"/>
        <v>265</v>
      </c>
      <c r="I26" s="18">
        <v>44</v>
      </c>
      <c r="J26" s="19">
        <f t="shared" si="5"/>
        <v>5060</v>
      </c>
      <c r="K26" s="18">
        <v>47</v>
      </c>
      <c r="L26" s="19">
        <f t="shared" si="6"/>
        <v>5593</v>
      </c>
      <c r="M26" s="18">
        <v>88</v>
      </c>
      <c r="N26" s="19">
        <f t="shared" si="7"/>
        <v>7480</v>
      </c>
      <c r="O26" s="27">
        <v>111</v>
      </c>
      <c r="P26" s="19">
        <f t="shared" si="8"/>
        <v>10989</v>
      </c>
      <c r="Q26" s="19">
        <f t="shared" si="9"/>
        <v>490</v>
      </c>
      <c r="R26" s="19">
        <f t="shared" si="10"/>
        <v>82122</v>
      </c>
      <c r="S26" s="19">
        <v>0</v>
      </c>
      <c r="T26" s="19">
        <v>0</v>
      </c>
      <c r="U26" s="41">
        <f t="shared" si="1"/>
        <v>82122</v>
      </c>
      <c r="V26" s="41">
        <f t="shared" si="11"/>
        <v>200</v>
      </c>
      <c r="W26" s="41">
        <f t="shared" si="12"/>
        <v>53000</v>
      </c>
      <c r="X26" s="41">
        <f t="shared" si="13"/>
        <v>290</v>
      </c>
      <c r="Y26" s="41">
        <f t="shared" si="14"/>
        <v>29122</v>
      </c>
    </row>
    <row r="27" s="4" customFormat="1" ht="19" customHeight="1" spans="1:25">
      <c r="A27" s="17">
        <v>23</v>
      </c>
      <c r="B27" s="20" t="s">
        <v>42</v>
      </c>
      <c r="C27" s="18">
        <v>128</v>
      </c>
      <c r="D27" s="19">
        <f t="shared" si="2"/>
        <v>33920</v>
      </c>
      <c r="E27" s="18">
        <v>25</v>
      </c>
      <c r="F27" s="19">
        <f t="shared" si="3"/>
        <v>6625</v>
      </c>
      <c r="G27" s="19">
        <v>1</v>
      </c>
      <c r="H27" s="19">
        <f t="shared" si="4"/>
        <v>265</v>
      </c>
      <c r="I27" s="18">
        <v>40</v>
      </c>
      <c r="J27" s="19">
        <f t="shared" si="5"/>
        <v>4600</v>
      </c>
      <c r="K27" s="18">
        <v>41</v>
      </c>
      <c r="L27" s="19">
        <f t="shared" si="6"/>
        <v>4879</v>
      </c>
      <c r="M27" s="18">
        <v>66</v>
      </c>
      <c r="N27" s="19">
        <f t="shared" si="7"/>
        <v>5610</v>
      </c>
      <c r="O27" s="27">
        <v>73</v>
      </c>
      <c r="P27" s="19">
        <f t="shared" si="8"/>
        <v>7227</v>
      </c>
      <c r="Q27" s="19">
        <f t="shared" si="9"/>
        <v>374</v>
      </c>
      <c r="R27" s="19">
        <f t="shared" si="10"/>
        <v>63126</v>
      </c>
      <c r="S27" s="19">
        <v>1060</v>
      </c>
      <c r="T27" s="19">
        <v>0</v>
      </c>
      <c r="U27" s="41">
        <f t="shared" si="1"/>
        <v>64186</v>
      </c>
      <c r="V27" s="41">
        <f t="shared" si="11"/>
        <v>154</v>
      </c>
      <c r="W27" s="41">
        <f t="shared" si="12"/>
        <v>41870</v>
      </c>
      <c r="X27" s="41">
        <f t="shared" si="13"/>
        <v>220</v>
      </c>
      <c r="Y27" s="41">
        <f t="shared" si="14"/>
        <v>22316</v>
      </c>
    </row>
    <row r="28" s="4" customFormat="1" ht="19" customHeight="1" spans="1:25">
      <c r="A28" s="20">
        <v>24</v>
      </c>
      <c r="B28" s="20" t="s">
        <v>43</v>
      </c>
      <c r="C28" s="18">
        <v>92</v>
      </c>
      <c r="D28" s="19">
        <f t="shared" si="2"/>
        <v>24380</v>
      </c>
      <c r="E28" s="18">
        <v>37</v>
      </c>
      <c r="F28" s="19">
        <f t="shared" si="3"/>
        <v>9805</v>
      </c>
      <c r="G28" s="19">
        <v>0</v>
      </c>
      <c r="H28" s="19">
        <f t="shared" si="4"/>
        <v>0</v>
      </c>
      <c r="I28" s="18">
        <v>15</v>
      </c>
      <c r="J28" s="19">
        <f t="shared" si="5"/>
        <v>1725</v>
      </c>
      <c r="K28" s="18">
        <v>27</v>
      </c>
      <c r="L28" s="19">
        <f t="shared" si="6"/>
        <v>3213</v>
      </c>
      <c r="M28" s="18">
        <v>32</v>
      </c>
      <c r="N28" s="19">
        <f t="shared" si="7"/>
        <v>2720</v>
      </c>
      <c r="O28" s="27">
        <v>72</v>
      </c>
      <c r="P28" s="19">
        <f t="shared" si="8"/>
        <v>7128</v>
      </c>
      <c r="Q28" s="19">
        <f t="shared" si="9"/>
        <v>275</v>
      </c>
      <c r="R28" s="19">
        <f t="shared" si="10"/>
        <v>48971</v>
      </c>
      <c r="S28" s="19">
        <v>265</v>
      </c>
      <c r="T28" s="19">
        <v>184</v>
      </c>
      <c r="U28" s="41">
        <f t="shared" si="1"/>
        <v>49420</v>
      </c>
      <c r="V28" s="41">
        <f t="shared" si="11"/>
        <v>129</v>
      </c>
      <c r="W28" s="41">
        <f t="shared" si="12"/>
        <v>34450</v>
      </c>
      <c r="X28" s="41">
        <f t="shared" si="13"/>
        <v>146</v>
      </c>
      <c r="Y28" s="41">
        <f t="shared" si="14"/>
        <v>14970</v>
      </c>
    </row>
    <row r="29" s="4" customFormat="1" ht="19" customHeight="1" spans="1:25">
      <c r="A29" s="17">
        <v>25</v>
      </c>
      <c r="B29" s="22" t="s">
        <v>44</v>
      </c>
      <c r="C29" s="18">
        <v>17</v>
      </c>
      <c r="D29" s="19">
        <f t="shared" si="2"/>
        <v>4505</v>
      </c>
      <c r="E29" s="18">
        <v>0</v>
      </c>
      <c r="F29" s="19">
        <f t="shared" si="3"/>
        <v>0</v>
      </c>
      <c r="G29" s="19">
        <v>0</v>
      </c>
      <c r="H29" s="19">
        <f t="shared" si="4"/>
        <v>0</v>
      </c>
      <c r="I29" s="18">
        <v>5</v>
      </c>
      <c r="J29" s="19">
        <f t="shared" si="5"/>
        <v>575</v>
      </c>
      <c r="K29" s="18">
        <v>7</v>
      </c>
      <c r="L29" s="19">
        <f t="shared" si="6"/>
        <v>833</v>
      </c>
      <c r="M29" s="18">
        <v>10</v>
      </c>
      <c r="N29" s="19">
        <f t="shared" si="7"/>
        <v>850</v>
      </c>
      <c r="O29" s="27">
        <v>8</v>
      </c>
      <c r="P29" s="19">
        <f t="shared" si="8"/>
        <v>792</v>
      </c>
      <c r="Q29" s="19">
        <f t="shared" si="9"/>
        <v>47</v>
      </c>
      <c r="R29" s="19">
        <f t="shared" si="10"/>
        <v>7555</v>
      </c>
      <c r="S29" s="19">
        <v>0</v>
      </c>
      <c r="T29" s="19">
        <v>0</v>
      </c>
      <c r="U29" s="41">
        <f t="shared" si="1"/>
        <v>7555</v>
      </c>
      <c r="V29" s="41">
        <f t="shared" si="11"/>
        <v>17</v>
      </c>
      <c r="W29" s="41">
        <f t="shared" si="12"/>
        <v>4505</v>
      </c>
      <c r="X29" s="41">
        <f t="shared" si="13"/>
        <v>30</v>
      </c>
      <c r="Y29" s="41">
        <f t="shared" si="14"/>
        <v>3050</v>
      </c>
    </row>
    <row r="30" s="4" customFormat="1" ht="19" customHeight="1" spans="1:25">
      <c r="A30" s="20">
        <v>26</v>
      </c>
      <c r="B30" s="22" t="s">
        <v>45</v>
      </c>
      <c r="C30" s="18">
        <v>30</v>
      </c>
      <c r="D30" s="19">
        <f t="shared" si="2"/>
        <v>7950</v>
      </c>
      <c r="E30" s="18">
        <v>0</v>
      </c>
      <c r="F30" s="19">
        <f t="shared" si="3"/>
        <v>0</v>
      </c>
      <c r="G30" s="19">
        <v>0</v>
      </c>
      <c r="H30" s="19">
        <f t="shared" si="4"/>
        <v>0</v>
      </c>
      <c r="I30" s="18">
        <v>5</v>
      </c>
      <c r="J30" s="19">
        <f t="shared" si="5"/>
        <v>575</v>
      </c>
      <c r="K30" s="18">
        <v>8</v>
      </c>
      <c r="L30" s="19">
        <f t="shared" si="6"/>
        <v>952</v>
      </c>
      <c r="M30" s="18">
        <v>21</v>
      </c>
      <c r="N30" s="19">
        <f t="shared" si="7"/>
        <v>1785</v>
      </c>
      <c r="O30" s="27">
        <v>15</v>
      </c>
      <c r="P30" s="19">
        <f t="shared" si="8"/>
        <v>1485</v>
      </c>
      <c r="Q30" s="19">
        <f t="shared" si="9"/>
        <v>79</v>
      </c>
      <c r="R30" s="19">
        <f t="shared" si="10"/>
        <v>12747</v>
      </c>
      <c r="S30" s="19">
        <v>265</v>
      </c>
      <c r="T30" s="19">
        <v>85</v>
      </c>
      <c r="U30" s="41">
        <f t="shared" si="1"/>
        <v>13097</v>
      </c>
      <c r="V30" s="41">
        <f t="shared" si="11"/>
        <v>30</v>
      </c>
      <c r="W30" s="41">
        <f t="shared" si="12"/>
        <v>8215</v>
      </c>
      <c r="X30" s="41">
        <f t="shared" si="13"/>
        <v>49</v>
      </c>
      <c r="Y30" s="41">
        <f t="shared" si="14"/>
        <v>4882</v>
      </c>
    </row>
    <row r="31" s="4" customFormat="1" ht="19" customHeight="1" spans="1:26">
      <c r="A31" s="20" t="s">
        <v>46</v>
      </c>
      <c r="B31" s="20"/>
      <c r="C31" s="18">
        <f t="shared" ref="C31:P31" si="15">SUM(C5:C30)</f>
        <v>5342</v>
      </c>
      <c r="D31" s="18">
        <f t="shared" si="15"/>
        <v>1415630</v>
      </c>
      <c r="E31" s="18">
        <f t="shared" si="15"/>
        <v>2043</v>
      </c>
      <c r="F31" s="18">
        <f t="shared" si="15"/>
        <v>541395</v>
      </c>
      <c r="G31" s="18">
        <f t="shared" si="15"/>
        <v>14</v>
      </c>
      <c r="H31" s="18">
        <f t="shared" si="15"/>
        <v>3710</v>
      </c>
      <c r="I31" s="18">
        <f t="shared" si="15"/>
        <v>1639</v>
      </c>
      <c r="J31" s="18">
        <f t="shared" si="15"/>
        <v>188485</v>
      </c>
      <c r="K31" s="18">
        <f t="shared" si="15"/>
        <v>1627</v>
      </c>
      <c r="L31" s="18">
        <f t="shared" si="15"/>
        <v>193613</v>
      </c>
      <c r="M31" s="18">
        <f t="shared" si="15"/>
        <v>3473</v>
      </c>
      <c r="N31" s="18">
        <f t="shared" si="15"/>
        <v>295205</v>
      </c>
      <c r="O31" s="18">
        <f t="shared" si="15"/>
        <v>4429</v>
      </c>
      <c r="P31" s="18">
        <f t="shared" si="15"/>
        <v>438471</v>
      </c>
      <c r="Q31" s="18">
        <f t="shared" ref="Q31:Y31" si="16">SUM(Q5:Q30)</f>
        <v>18567</v>
      </c>
      <c r="R31" s="18">
        <f t="shared" si="16"/>
        <v>3076509</v>
      </c>
      <c r="S31" s="18">
        <f t="shared" si="16"/>
        <v>30475</v>
      </c>
      <c r="T31" s="18">
        <f t="shared" si="16"/>
        <v>5586</v>
      </c>
      <c r="U31" s="18">
        <f t="shared" si="16"/>
        <v>3112570</v>
      </c>
      <c r="V31" s="18">
        <f t="shared" si="16"/>
        <v>7399</v>
      </c>
      <c r="W31" s="18">
        <f t="shared" si="16"/>
        <v>1991210</v>
      </c>
      <c r="X31" s="18">
        <f t="shared" si="16"/>
        <v>11168</v>
      </c>
      <c r="Y31" s="18">
        <f t="shared" si="16"/>
        <v>1121360</v>
      </c>
      <c r="Z31" s="44"/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1960735</v>
      </c>
      <c r="W34" s="6">
        <f>J31+N31+P31</f>
        <v>922161</v>
      </c>
      <c r="X34" s="43">
        <f>V31+X31</f>
        <v>18567</v>
      </c>
      <c r="Y34" s="43">
        <f>W31+Y31</f>
        <v>3112570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Z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2022-02-10T01:54:39Z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</Properties>
</file>