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27" tabRatio="806"/>
  </bookViews>
  <sheets>
    <sheet name="汇总表" sheetId="1" r:id="rId1"/>
  </sheets>
  <definedNames>
    <definedName name="_xlnm.Print_Area" localSheetId="0">汇总表!$A$1:$Y$31</definedName>
  </definedNames>
  <calcPr calcId="144525"/>
</workbook>
</file>

<file path=xl/sharedStrings.xml><?xml version="1.0" encoding="utf-8"?>
<sst xmlns="http://schemas.openxmlformats.org/spreadsheetml/2006/main" count="47">
  <si>
    <t>2022年5月福清市困难残疾人生活补贴和重度残疾人护理补贴经费汇总表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</si>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</sst>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35" fillId="0" borderId="0" applyFont="0" applyFill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2" borderId="0" xfId="56" applyFont="1" applyFill="1" applyBorder="1" applyAlignment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58"/>
  <sheetViews>
    <sheetView tabSelected="1" topLeftCell="A19" workbookViewId="0">
      <selection activeCell="F9" sqref="F9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6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192</v>
      </c>
      <c r="D5" s="19">
        <f t="shared" ref="D5:H5" si="0">C5*285</f>
        <v>54720</v>
      </c>
      <c r="E5" s="18">
        <v>45</v>
      </c>
      <c r="F5" s="19">
        <f t="shared" si="0"/>
        <v>12825</v>
      </c>
      <c r="G5" s="19">
        <v>2</v>
      </c>
      <c r="H5" s="19">
        <f t="shared" si="0"/>
        <v>570</v>
      </c>
      <c r="I5" s="18">
        <v>88</v>
      </c>
      <c r="J5" s="19">
        <f>I5*115</f>
        <v>10120</v>
      </c>
      <c r="K5" s="18">
        <v>72</v>
      </c>
      <c r="L5" s="19">
        <f>K5*119</f>
        <v>8568</v>
      </c>
      <c r="M5" s="18">
        <v>148</v>
      </c>
      <c r="N5" s="19">
        <f>M5*85</f>
        <v>12580</v>
      </c>
      <c r="O5" s="27">
        <v>143</v>
      </c>
      <c r="P5" s="19">
        <f>O5*99</f>
        <v>14157</v>
      </c>
      <c r="Q5" s="19">
        <f>C5+E5+G5+I5+K5+M5+O5</f>
        <v>690</v>
      </c>
      <c r="R5" s="19">
        <f>D5+F5+H5+J5+L5+N5+P5</f>
        <v>113540</v>
      </c>
      <c r="S5" s="19">
        <v>0</v>
      </c>
      <c r="T5" s="19">
        <v>285</v>
      </c>
      <c r="U5" s="41">
        <f t="shared" ref="U5:U30" si="1">R5+S5+T5</f>
        <v>113825</v>
      </c>
      <c r="V5" s="41">
        <f>C5+E5+G5</f>
        <v>239</v>
      </c>
      <c r="W5" s="41">
        <f>D5+F5+H5+S5</f>
        <v>68115</v>
      </c>
      <c r="X5" s="41">
        <f>I5+K5+M5+O5</f>
        <v>451</v>
      </c>
      <c r="Y5" s="41">
        <f>J5+L5+N5+P5+T5</f>
        <v>45710</v>
      </c>
    </row>
    <row r="6" s="4" customFormat="1" ht="19" customHeight="1" spans="1:25">
      <c r="A6" s="20">
        <v>2</v>
      </c>
      <c r="B6" s="20" t="s">
        <v>21</v>
      </c>
      <c r="C6" s="18">
        <v>313</v>
      </c>
      <c r="D6" s="19">
        <f t="shared" ref="D6:D30" si="2">C6*285</f>
        <v>89205</v>
      </c>
      <c r="E6" s="18">
        <v>83</v>
      </c>
      <c r="F6" s="19">
        <f t="shared" ref="F6:F30" si="3">E6*285</f>
        <v>23655</v>
      </c>
      <c r="G6" s="19">
        <v>2</v>
      </c>
      <c r="H6" s="19">
        <f t="shared" ref="H6:H30" si="4">G6*285</f>
        <v>570</v>
      </c>
      <c r="I6" s="18">
        <v>47</v>
      </c>
      <c r="J6" s="19">
        <f t="shared" ref="J6:J30" si="5">I6*115</f>
        <v>5405</v>
      </c>
      <c r="K6" s="18">
        <v>111</v>
      </c>
      <c r="L6" s="19">
        <f t="shared" ref="L6:L30" si="6">K6*119</f>
        <v>13209</v>
      </c>
      <c r="M6" s="18">
        <v>93</v>
      </c>
      <c r="N6" s="19">
        <f t="shared" ref="N6:N30" si="7">M6*85</f>
        <v>7905</v>
      </c>
      <c r="O6" s="27">
        <v>223</v>
      </c>
      <c r="P6" s="19">
        <f t="shared" ref="P6:P30" si="8">O6*99</f>
        <v>22077</v>
      </c>
      <c r="Q6" s="19">
        <f t="shared" ref="Q6:Q30" si="9">C6+E6+G6+I6+K6+M6+O6</f>
        <v>872</v>
      </c>
      <c r="R6" s="19">
        <f t="shared" ref="R6:R30" si="10">D6+F6+H6+J6+L6+N6+P6</f>
        <v>162026</v>
      </c>
      <c r="S6" s="19">
        <v>0</v>
      </c>
      <c r="T6" s="19">
        <v>0</v>
      </c>
      <c r="U6" s="41">
        <f t="shared" si="1"/>
        <v>162026</v>
      </c>
      <c r="V6" s="41">
        <f t="shared" ref="V6:V30" si="11">C6+E6+G6</f>
        <v>398</v>
      </c>
      <c r="W6" s="41">
        <f t="shared" ref="W6:W30" si="12">D6+F6+H6+S6</f>
        <v>113430</v>
      </c>
      <c r="X6" s="41">
        <f t="shared" ref="X6:X30" si="13">I6+K6+M6+O6</f>
        <v>474</v>
      </c>
      <c r="Y6" s="41">
        <f t="shared" ref="Y6:Y30" si="14">J6+L6+N6+P6+T6</f>
        <v>48596</v>
      </c>
    </row>
    <row r="7" s="4" customFormat="1" ht="19" customHeight="1" spans="1:25">
      <c r="A7" s="17">
        <v>3</v>
      </c>
      <c r="B7" s="20" t="s">
        <v>22</v>
      </c>
      <c r="C7" s="18">
        <v>134</v>
      </c>
      <c r="D7" s="19">
        <f t="shared" si="2"/>
        <v>38190</v>
      </c>
      <c r="E7" s="18">
        <v>73</v>
      </c>
      <c r="F7" s="19">
        <f t="shared" si="3"/>
        <v>20805</v>
      </c>
      <c r="G7" s="19">
        <v>1</v>
      </c>
      <c r="H7" s="19">
        <f t="shared" si="4"/>
        <v>285</v>
      </c>
      <c r="I7" s="18">
        <v>39</v>
      </c>
      <c r="J7" s="19">
        <f t="shared" si="5"/>
        <v>4485</v>
      </c>
      <c r="K7" s="18">
        <v>45</v>
      </c>
      <c r="L7" s="19">
        <f t="shared" si="6"/>
        <v>5355</v>
      </c>
      <c r="M7" s="18">
        <v>69</v>
      </c>
      <c r="N7" s="19">
        <f t="shared" si="7"/>
        <v>5865</v>
      </c>
      <c r="O7" s="27">
        <v>133</v>
      </c>
      <c r="P7" s="19">
        <f t="shared" si="8"/>
        <v>13167</v>
      </c>
      <c r="Q7" s="19">
        <f t="shared" si="9"/>
        <v>494</v>
      </c>
      <c r="R7" s="19">
        <f t="shared" si="10"/>
        <v>88152</v>
      </c>
      <c r="S7" s="19">
        <v>0</v>
      </c>
      <c r="T7" s="19">
        <v>0</v>
      </c>
      <c r="U7" s="41">
        <f t="shared" si="1"/>
        <v>88152</v>
      </c>
      <c r="V7" s="41">
        <f t="shared" si="11"/>
        <v>208</v>
      </c>
      <c r="W7" s="41">
        <f t="shared" si="12"/>
        <v>59280</v>
      </c>
      <c r="X7" s="41">
        <f t="shared" si="13"/>
        <v>286</v>
      </c>
      <c r="Y7" s="41">
        <f t="shared" si="14"/>
        <v>28872</v>
      </c>
    </row>
    <row r="8" s="4" customFormat="1" ht="19" customHeight="1" spans="1:25">
      <c r="A8" s="20">
        <v>4</v>
      </c>
      <c r="B8" s="20" t="s">
        <v>23</v>
      </c>
      <c r="C8" s="18">
        <v>125</v>
      </c>
      <c r="D8" s="19">
        <f t="shared" si="2"/>
        <v>35625</v>
      </c>
      <c r="E8" s="18">
        <v>48</v>
      </c>
      <c r="F8" s="19">
        <f t="shared" si="3"/>
        <v>13680</v>
      </c>
      <c r="G8" s="19">
        <v>0</v>
      </c>
      <c r="H8" s="19">
        <f t="shared" si="4"/>
        <v>0</v>
      </c>
      <c r="I8" s="18">
        <v>53</v>
      </c>
      <c r="J8" s="19">
        <f t="shared" si="5"/>
        <v>6095</v>
      </c>
      <c r="K8" s="18">
        <v>42</v>
      </c>
      <c r="L8" s="19">
        <f t="shared" si="6"/>
        <v>4998</v>
      </c>
      <c r="M8" s="18">
        <v>120</v>
      </c>
      <c r="N8" s="19">
        <f t="shared" si="7"/>
        <v>10200</v>
      </c>
      <c r="O8" s="27">
        <v>100</v>
      </c>
      <c r="P8" s="19">
        <f t="shared" si="8"/>
        <v>9900</v>
      </c>
      <c r="Q8" s="19">
        <f t="shared" si="9"/>
        <v>488</v>
      </c>
      <c r="R8" s="19">
        <f t="shared" si="10"/>
        <v>80498</v>
      </c>
      <c r="S8" s="19">
        <v>855</v>
      </c>
      <c r="T8" s="19">
        <v>337</v>
      </c>
      <c r="U8" s="41">
        <f t="shared" si="1"/>
        <v>81690</v>
      </c>
      <c r="V8" s="41">
        <f t="shared" si="11"/>
        <v>173</v>
      </c>
      <c r="W8" s="41">
        <f t="shared" si="12"/>
        <v>50160</v>
      </c>
      <c r="X8" s="41">
        <f t="shared" si="13"/>
        <v>315</v>
      </c>
      <c r="Y8" s="41">
        <f t="shared" si="14"/>
        <v>31530</v>
      </c>
    </row>
    <row r="9" s="4" customFormat="1" ht="19" customHeight="1" spans="1:25">
      <c r="A9" s="17">
        <v>5</v>
      </c>
      <c r="B9" s="20" t="s">
        <v>24</v>
      </c>
      <c r="C9" s="18">
        <v>193</v>
      </c>
      <c r="D9" s="19">
        <f t="shared" si="2"/>
        <v>55005</v>
      </c>
      <c r="E9" s="18">
        <v>37</v>
      </c>
      <c r="F9" s="19">
        <f t="shared" si="3"/>
        <v>10545</v>
      </c>
      <c r="G9" s="19">
        <v>3</v>
      </c>
      <c r="H9" s="19">
        <f t="shared" si="4"/>
        <v>855</v>
      </c>
      <c r="I9" s="18">
        <v>51</v>
      </c>
      <c r="J9" s="19">
        <f t="shared" si="5"/>
        <v>5865</v>
      </c>
      <c r="K9" s="18">
        <v>33</v>
      </c>
      <c r="L9" s="19">
        <f t="shared" si="6"/>
        <v>3927</v>
      </c>
      <c r="M9" s="18">
        <v>125</v>
      </c>
      <c r="N9" s="19">
        <f t="shared" si="7"/>
        <v>10625</v>
      </c>
      <c r="O9" s="27">
        <v>120</v>
      </c>
      <c r="P9" s="19">
        <f t="shared" si="8"/>
        <v>11880</v>
      </c>
      <c r="Q9" s="19">
        <f t="shared" si="9"/>
        <v>562</v>
      </c>
      <c r="R9" s="19">
        <f t="shared" si="10"/>
        <v>98702</v>
      </c>
      <c r="S9" s="19">
        <v>0</v>
      </c>
      <c r="T9" s="19">
        <v>0</v>
      </c>
      <c r="U9" s="41">
        <f t="shared" si="1"/>
        <v>98702</v>
      </c>
      <c r="V9" s="41">
        <f t="shared" si="11"/>
        <v>233</v>
      </c>
      <c r="W9" s="41">
        <f t="shared" si="12"/>
        <v>66405</v>
      </c>
      <c r="X9" s="41">
        <f t="shared" si="13"/>
        <v>329</v>
      </c>
      <c r="Y9" s="41">
        <f t="shared" si="14"/>
        <v>32297</v>
      </c>
    </row>
    <row r="10" s="4" customFormat="1" ht="19" customHeight="1" spans="1:25">
      <c r="A10" s="20">
        <v>6</v>
      </c>
      <c r="B10" s="20" t="s">
        <v>25</v>
      </c>
      <c r="C10" s="18">
        <v>161</v>
      </c>
      <c r="D10" s="19">
        <f t="shared" si="2"/>
        <v>45885</v>
      </c>
      <c r="E10" s="18">
        <v>42</v>
      </c>
      <c r="F10" s="19">
        <f t="shared" si="3"/>
        <v>11970</v>
      </c>
      <c r="G10" s="19">
        <v>0</v>
      </c>
      <c r="H10" s="19">
        <f t="shared" si="4"/>
        <v>0</v>
      </c>
      <c r="I10" s="18">
        <v>33</v>
      </c>
      <c r="J10" s="19">
        <f t="shared" si="5"/>
        <v>3795</v>
      </c>
      <c r="K10" s="18">
        <v>56</v>
      </c>
      <c r="L10" s="19">
        <f t="shared" si="6"/>
        <v>6664</v>
      </c>
      <c r="M10" s="18">
        <v>79</v>
      </c>
      <c r="N10" s="19">
        <f t="shared" si="7"/>
        <v>6715</v>
      </c>
      <c r="O10" s="27">
        <v>104</v>
      </c>
      <c r="P10" s="19">
        <f t="shared" si="8"/>
        <v>10296</v>
      </c>
      <c r="Q10" s="19">
        <f t="shared" si="9"/>
        <v>475</v>
      </c>
      <c r="R10" s="19">
        <f t="shared" si="10"/>
        <v>85325</v>
      </c>
      <c r="S10" s="19">
        <v>0</v>
      </c>
      <c r="T10" s="19">
        <v>0</v>
      </c>
      <c r="U10" s="41">
        <f t="shared" si="1"/>
        <v>85325</v>
      </c>
      <c r="V10" s="41">
        <f t="shared" si="11"/>
        <v>203</v>
      </c>
      <c r="W10" s="41">
        <f t="shared" si="12"/>
        <v>57855</v>
      </c>
      <c r="X10" s="41">
        <f t="shared" si="13"/>
        <v>272</v>
      </c>
      <c r="Y10" s="41">
        <f t="shared" si="14"/>
        <v>27470</v>
      </c>
    </row>
    <row r="11" s="4" customFormat="1" ht="19" customHeight="1" spans="1:25">
      <c r="A11" s="17">
        <v>7</v>
      </c>
      <c r="B11" s="20" t="s">
        <v>26</v>
      </c>
      <c r="C11" s="18">
        <v>72</v>
      </c>
      <c r="D11" s="19">
        <f t="shared" si="2"/>
        <v>20520</v>
      </c>
      <c r="E11" s="18">
        <v>18</v>
      </c>
      <c r="F11" s="19">
        <f t="shared" si="3"/>
        <v>5130</v>
      </c>
      <c r="G11" s="19">
        <v>0</v>
      </c>
      <c r="H11" s="19">
        <f t="shared" si="4"/>
        <v>0</v>
      </c>
      <c r="I11" s="18">
        <v>21</v>
      </c>
      <c r="J11" s="19">
        <f t="shared" si="5"/>
        <v>2415</v>
      </c>
      <c r="K11" s="18">
        <v>23</v>
      </c>
      <c r="L11" s="19">
        <f t="shared" si="6"/>
        <v>2737</v>
      </c>
      <c r="M11" s="18">
        <v>35</v>
      </c>
      <c r="N11" s="19">
        <f t="shared" si="7"/>
        <v>2975</v>
      </c>
      <c r="O11" s="27">
        <v>39</v>
      </c>
      <c r="P11" s="19">
        <f t="shared" si="8"/>
        <v>3861</v>
      </c>
      <c r="Q11" s="19">
        <f t="shared" si="9"/>
        <v>208</v>
      </c>
      <c r="R11" s="19">
        <f t="shared" si="10"/>
        <v>37638</v>
      </c>
      <c r="S11" s="19">
        <v>0</v>
      </c>
      <c r="T11" s="19">
        <v>0</v>
      </c>
      <c r="U11" s="41">
        <f t="shared" si="1"/>
        <v>37638</v>
      </c>
      <c r="V11" s="41">
        <f t="shared" si="11"/>
        <v>90</v>
      </c>
      <c r="W11" s="41">
        <f t="shared" si="12"/>
        <v>25650</v>
      </c>
      <c r="X11" s="41">
        <f t="shared" si="13"/>
        <v>118</v>
      </c>
      <c r="Y11" s="41">
        <f t="shared" si="14"/>
        <v>11988</v>
      </c>
    </row>
    <row r="12" s="4" customFormat="1" ht="19" customHeight="1" spans="1:25">
      <c r="A12" s="20">
        <v>8</v>
      </c>
      <c r="B12" s="20" t="s">
        <v>27</v>
      </c>
      <c r="C12" s="18">
        <v>363</v>
      </c>
      <c r="D12" s="19">
        <f t="shared" si="2"/>
        <v>103455</v>
      </c>
      <c r="E12" s="18">
        <v>88</v>
      </c>
      <c r="F12" s="19">
        <f t="shared" si="3"/>
        <v>25080</v>
      </c>
      <c r="G12" s="19">
        <v>0</v>
      </c>
      <c r="H12" s="19">
        <f t="shared" si="4"/>
        <v>0</v>
      </c>
      <c r="I12" s="18">
        <v>74</v>
      </c>
      <c r="J12" s="19">
        <f t="shared" si="5"/>
        <v>8510</v>
      </c>
      <c r="K12" s="18">
        <v>97</v>
      </c>
      <c r="L12" s="19">
        <f t="shared" si="6"/>
        <v>11543</v>
      </c>
      <c r="M12" s="18">
        <v>194</v>
      </c>
      <c r="N12" s="19">
        <f t="shared" si="7"/>
        <v>16490</v>
      </c>
      <c r="O12" s="27">
        <v>247</v>
      </c>
      <c r="P12" s="19">
        <f t="shared" si="8"/>
        <v>24453</v>
      </c>
      <c r="Q12" s="19">
        <f t="shared" si="9"/>
        <v>1063</v>
      </c>
      <c r="R12" s="19">
        <f t="shared" si="10"/>
        <v>189531</v>
      </c>
      <c r="S12" s="19">
        <v>570</v>
      </c>
      <c r="T12" s="19">
        <v>398</v>
      </c>
      <c r="U12" s="41">
        <f t="shared" si="1"/>
        <v>190499</v>
      </c>
      <c r="V12" s="41">
        <f t="shared" si="11"/>
        <v>451</v>
      </c>
      <c r="W12" s="41">
        <f t="shared" si="12"/>
        <v>129105</v>
      </c>
      <c r="X12" s="41">
        <f t="shared" si="13"/>
        <v>612</v>
      </c>
      <c r="Y12" s="41">
        <f t="shared" si="14"/>
        <v>61394</v>
      </c>
    </row>
    <row r="13" s="4" customFormat="1" ht="19" customHeight="1" spans="1:25">
      <c r="A13" s="17">
        <v>9</v>
      </c>
      <c r="B13" s="20" t="s">
        <v>28</v>
      </c>
      <c r="C13" s="18">
        <v>293</v>
      </c>
      <c r="D13" s="19">
        <f t="shared" si="2"/>
        <v>83505</v>
      </c>
      <c r="E13" s="18">
        <v>151</v>
      </c>
      <c r="F13" s="19">
        <f t="shared" si="3"/>
        <v>43035</v>
      </c>
      <c r="G13" s="19">
        <v>0</v>
      </c>
      <c r="H13" s="19">
        <f t="shared" si="4"/>
        <v>0</v>
      </c>
      <c r="I13" s="18">
        <v>61</v>
      </c>
      <c r="J13" s="19">
        <f t="shared" si="5"/>
        <v>7015</v>
      </c>
      <c r="K13" s="18">
        <v>129</v>
      </c>
      <c r="L13" s="19">
        <f t="shared" si="6"/>
        <v>15351</v>
      </c>
      <c r="M13" s="18">
        <v>139</v>
      </c>
      <c r="N13" s="19">
        <f t="shared" si="7"/>
        <v>11815</v>
      </c>
      <c r="O13" s="27">
        <v>254</v>
      </c>
      <c r="P13" s="19">
        <f t="shared" si="8"/>
        <v>25146</v>
      </c>
      <c r="Q13" s="19">
        <f t="shared" si="9"/>
        <v>1027</v>
      </c>
      <c r="R13" s="19">
        <f t="shared" si="10"/>
        <v>185867</v>
      </c>
      <c r="S13" s="19">
        <v>570</v>
      </c>
      <c r="T13" s="19">
        <v>317</v>
      </c>
      <c r="U13" s="41">
        <f t="shared" si="1"/>
        <v>186754</v>
      </c>
      <c r="V13" s="41">
        <f t="shared" si="11"/>
        <v>444</v>
      </c>
      <c r="W13" s="41">
        <f t="shared" si="12"/>
        <v>127110</v>
      </c>
      <c r="X13" s="41">
        <f t="shared" si="13"/>
        <v>583</v>
      </c>
      <c r="Y13" s="41">
        <f t="shared" si="14"/>
        <v>59644</v>
      </c>
    </row>
    <row r="14" s="4" customFormat="1" ht="19" customHeight="1" spans="1:25">
      <c r="A14" s="20">
        <v>10</v>
      </c>
      <c r="B14" s="20" t="s">
        <v>29</v>
      </c>
      <c r="C14" s="18">
        <v>33</v>
      </c>
      <c r="D14" s="19">
        <f t="shared" si="2"/>
        <v>9405</v>
      </c>
      <c r="E14" s="18">
        <v>2</v>
      </c>
      <c r="F14" s="19">
        <f t="shared" si="3"/>
        <v>570</v>
      </c>
      <c r="G14" s="19">
        <v>0</v>
      </c>
      <c r="H14" s="19">
        <f t="shared" si="4"/>
        <v>0</v>
      </c>
      <c r="I14" s="18">
        <v>8</v>
      </c>
      <c r="J14" s="19">
        <f t="shared" si="5"/>
        <v>920</v>
      </c>
      <c r="K14" s="18">
        <v>8</v>
      </c>
      <c r="L14" s="19">
        <f t="shared" si="6"/>
        <v>952</v>
      </c>
      <c r="M14" s="18">
        <v>24</v>
      </c>
      <c r="N14" s="19">
        <f t="shared" si="7"/>
        <v>2040</v>
      </c>
      <c r="O14" s="27">
        <v>20</v>
      </c>
      <c r="P14" s="19">
        <f t="shared" si="8"/>
        <v>1980</v>
      </c>
      <c r="Q14" s="19">
        <f t="shared" si="9"/>
        <v>95</v>
      </c>
      <c r="R14" s="19">
        <f t="shared" si="10"/>
        <v>15867</v>
      </c>
      <c r="S14" s="19">
        <v>0</v>
      </c>
      <c r="T14" s="19">
        <v>0</v>
      </c>
      <c r="U14" s="41">
        <f t="shared" si="1"/>
        <v>15867</v>
      </c>
      <c r="V14" s="41">
        <f t="shared" si="11"/>
        <v>35</v>
      </c>
      <c r="W14" s="41">
        <f t="shared" si="12"/>
        <v>9975</v>
      </c>
      <c r="X14" s="41">
        <f t="shared" si="13"/>
        <v>60</v>
      </c>
      <c r="Y14" s="41">
        <f t="shared" si="14"/>
        <v>5892</v>
      </c>
    </row>
    <row r="15" s="4" customFormat="1" ht="19" customHeight="1" spans="1:25">
      <c r="A15" s="17">
        <v>11</v>
      </c>
      <c r="B15" s="20" t="s">
        <v>30</v>
      </c>
      <c r="C15" s="18">
        <v>554</v>
      </c>
      <c r="D15" s="19">
        <f t="shared" si="2"/>
        <v>157890</v>
      </c>
      <c r="E15" s="18">
        <v>147</v>
      </c>
      <c r="F15" s="19">
        <f t="shared" si="3"/>
        <v>41895</v>
      </c>
      <c r="G15" s="19">
        <v>0</v>
      </c>
      <c r="H15" s="19">
        <f t="shared" si="4"/>
        <v>0</v>
      </c>
      <c r="I15" s="18">
        <v>169</v>
      </c>
      <c r="J15" s="19">
        <f t="shared" si="5"/>
        <v>19435</v>
      </c>
      <c r="K15" s="18">
        <v>141</v>
      </c>
      <c r="L15" s="19">
        <f t="shared" si="6"/>
        <v>16779</v>
      </c>
      <c r="M15" s="18">
        <v>291</v>
      </c>
      <c r="N15" s="19">
        <f t="shared" si="7"/>
        <v>24735</v>
      </c>
      <c r="O15" s="27">
        <v>435</v>
      </c>
      <c r="P15" s="19">
        <f t="shared" si="8"/>
        <v>43065</v>
      </c>
      <c r="Q15" s="19">
        <f t="shared" si="9"/>
        <v>1737</v>
      </c>
      <c r="R15" s="19">
        <f t="shared" si="10"/>
        <v>303799</v>
      </c>
      <c r="S15" s="18">
        <v>570</v>
      </c>
      <c r="T15" s="19">
        <v>483</v>
      </c>
      <c r="U15" s="41">
        <f t="shared" si="1"/>
        <v>304852</v>
      </c>
      <c r="V15" s="41">
        <f t="shared" si="11"/>
        <v>701</v>
      </c>
      <c r="W15" s="41">
        <f t="shared" si="12"/>
        <v>200355</v>
      </c>
      <c r="X15" s="41">
        <f t="shared" si="13"/>
        <v>1036</v>
      </c>
      <c r="Y15" s="41">
        <f t="shared" si="14"/>
        <v>104497</v>
      </c>
    </row>
    <row r="16" s="4" customFormat="1" ht="19" customHeight="1" spans="1:25">
      <c r="A16" s="20">
        <v>12</v>
      </c>
      <c r="B16" s="20" t="s">
        <v>31</v>
      </c>
      <c r="C16" s="18">
        <v>378</v>
      </c>
      <c r="D16" s="19">
        <f t="shared" si="2"/>
        <v>107730</v>
      </c>
      <c r="E16" s="18">
        <v>53</v>
      </c>
      <c r="F16" s="19">
        <f t="shared" si="3"/>
        <v>15105</v>
      </c>
      <c r="G16" s="19">
        <v>0</v>
      </c>
      <c r="H16" s="19">
        <f t="shared" si="4"/>
        <v>0</v>
      </c>
      <c r="I16" s="18">
        <v>147</v>
      </c>
      <c r="J16" s="19">
        <f t="shared" si="5"/>
        <v>16905</v>
      </c>
      <c r="K16" s="18">
        <v>72</v>
      </c>
      <c r="L16" s="19">
        <f t="shared" si="6"/>
        <v>8568</v>
      </c>
      <c r="M16" s="18">
        <v>305</v>
      </c>
      <c r="N16" s="19">
        <f t="shared" si="7"/>
        <v>25925</v>
      </c>
      <c r="O16" s="27">
        <v>265</v>
      </c>
      <c r="P16" s="19">
        <f t="shared" si="8"/>
        <v>26235</v>
      </c>
      <c r="Q16" s="19">
        <f t="shared" si="9"/>
        <v>1220</v>
      </c>
      <c r="R16" s="19">
        <f t="shared" si="10"/>
        <v>200468</v>
      </c>
      <c r="S16" s="19">
        <v>0</v>
      </c>
      <c r="T16" s="19">
        <v>255</v>
      </c>
      <c r="U16" s="41">
        <f t="shared" si="1"/>
        <v>200723</v>
      </c>
      <c r="V16" s="41">
        <f t="shared" si="11"/>
        <v>431</v>
      </c>
      <c r="W16" s="41">
        <f t="shared" si="12"/>
        <v>122835</v>
      </c>
      <c r="X16" s="41">
        <f t="shared" si="13"/>
        <v>789</v>
      </c>
      <c r="Y16" s="41">
        <f t="shared" si="14"/>
        <v>77888</v>
      </c>
    </row>
    <row r="17" s="4" customFormat="1" ht="19" customHeight="1" spans="1:25">
      <c r="A17" s="17">
        <v>13</v>
      </c>
      <c r="B17" s="20" t="s">
        <v>32</v>
      </c>
      <c r="C17" s="18">
        <v>488</v>
      </c>
      <c r="D17" s="19">
        <f t="shared" si="2"/>
        <v>139080</v>
      </c>
      <c r="E17" s="18">
        <v>116</v>
      </c>
      <c r="F17" s="19">
        <f t="shared" si="3"/>
        <v>33060</v>
      </c>
      <c r="G17" s="19">
        <v>0</v>
      </c>
      <c r="H17" s="19">
        <f t="shared" si="4"/>
        <v>0</v>
      </c>
      <c r="I17" s="18">
        <v>97</v>
      </c>
      <c r="J17" s="19">
        <f t="shared" si="5"/>
        <v>11155</v>
      </c>
      <c r="K17" s="18">
        <v>117</v>
      </c>
      <c r="L17" s="19">
        <f t="shared" si="6"/>
        <v>13923</v>
      </c>
      <c r="M17" s="18">
        <v>215</v>
      </c>
      <c r="N17" s="19">
        <f t="shared" si="7"/>
        <v>18275</v>
      </c>
      <c r="O17" s="27">
        <v>331</v>
      </c>
      <c r="P17" s="19">
        <f t="shared" si="8"/>
        <v>32769</v>
      </c>
      <c r="Q17" s="19">
        <f t="shared" si="9"/>
        <v>1364</v>
      </c>
      <c r="R17" s="19">
        <f t="shared" si="10"/>
        <v>248262</v>
      </c>
      <c r="S17" s="19">
        <v>285</v>
      </c>
      <c r="T17" s="19">
        <v>425</v>
      </c>
      <c r="U17" s="41">
        <f t="shared" si="1"/>
        <v>248972</v>
      </c>
      <c r="V17" s="41">
        <f t="shared" si="11"/>
        <v>604</v>
      </c>
      <c r="W17" s="41">
        <f t="shared" si="12"/>
        <v>172425</v>
      </c>
      <c r="X17" s="41">
        <f t="shared" si="13"/>
        <v>760</v>
      </c>
      <c r="Y17" s="41">
        <f t="shared" si="14"/>
        <v>76547</v>
      </c>
    </row>
    <row r="18" s="4" customFormat="1" ht="19" customHeight="1" spans="1:25">
      <c r="A18" s="20">
        <v>14</v>
      </c>
      <c r="B18" s="20" t="s">
        <v>33</v>
      </c>
      <c r="C18" s="18">
        <v>168</v>
      </c>
      <c r="D18" s="19">
        <f t="shared" si="2"/>
        <v>47880</v>
      </c>
      <c r="E18" s="18">
        <v>57</v>
      </c>
      <c r="F18" s="19">
        <f t="shared" si="3"/>
        <v>16245</v>
      </c>
      <c r="G18" s="19">
        <v>0</v>
      </c>
      <c r="H18" s="19">
        <f t="shared" si="4"/>
        <v>0</v>
      </c>
      <c r="I18" s="18">
        <v>71</v>
      </c>
      <c r="J18" s="19">
        <f t="shared" si="5"/>
        <v>8165</v>
      </c>
      <c r="K18" s="18">
        <v>48</v>
      </c>
      <c r="L18" s="19">
        <f t="shared" si="6"/>
        <v>5712</v>
      </c>
      <c r="M18" s="18">
        <v>152</v>
      </c>
      <c r="N18" s="19">
        <f t="shared" si="7"/>
        <v>12920</v>
      </c>
      <c r="O18" s="27">
        <v>142</v>
      </c>
      <c r="P18" s="19">
        <f t="shared" si="8"/>
        <v>14058</v>
      </c>
      <c r="Q18" s="19">
        <f t="shared" si="9"/>
        <v>638</v>
      </c>
      <c r="R18" s="19">
        <f t="shared" si="10"/>
        <v>104980</v>
      </c>
      <c r="S18" s="19">
        <v>0</v>
      </c>
      <c r="T18" s="19">
        <v>285</v>
      </c>
      <c r="U18" s="41">
        <f t="shared" si="1"/>
        <v>105265</v>
      </c>
      <c r="V18" s="41">
        <f t="shared" si="11"/>
        <v>225</v>
      </c>
      <c r="W18" s="41">
        <f t="shared" si="12"/>
        <v>64125</v>
      </c>
      <c r="X18" s="41">
        <f t="shared" si="13"/>
        <v>413</v>
      </c>
      <c r="Y18" s="41">
        <f t="shared" si="14"/>
        <v>41140</v>
      </c>
    </row>
    <row r="19" s="4" customFormat="1" ht="19" customHeight="1" spans="1:25">
      <c r="A19" s="17">
        <v>15</v>
      </c>
      <c r="B19" s="20" t="s">
        <v>34</v>
      </c>
      <c r="C19" s="18">
        <v>251</v>
      </c>
      <c r="D19" s="19">
        <f t="shared" si="2"/>
        <v>71535</v>
      </c>
      <c r="E19" s="18">
        <v>105</v>
      </c>
      <c r="F19" s="19">
        <f t="shared" si="3"/>
        <v>29925</v>
      </c>
      <c r="G19" s="19">
        <v>2</v>
      </c>
      <c r="H19" s="19">
        <f t="shared" si="4"/>
        <v>570</v>
      </c>
      <c r="I19" s="18">
        <v>92</v>
      </c>
      <c r="J19" s="19">
        <f t="shared" si="5"/>
        <v>10580</v>
      </c>
      <c r="K19" s="18">
        <v>81</v>
      </c>
      <c r="L19" s="19">
        <f t="shared" si="6"/>
        <v>9639</v>
      </c>
      <c r="M19" s="18">
        <v>196</v>
      </c>
      <c r="N19" s="19">
        <f t="shared" si="7"/>
        <v>16660</v>
      </c>
      <c r="O19" s="27">
        <v>229</v>
      </c>
      <c r="P19" s="19">
        <f t="shared" si="8"/>
        <v>22671</v>
      </c>
      <c r="Q19" s="19">
        <f t="shared" si="9"/>
        <v>956</v>
      </c>
      <c r="R19" s="19">
        <f t="shared" si="10"/>
        <v>161580</v>
      </c>
      <c r="S19" s="19">
        <v>285</v>
      </c>
      <c r="T19" s="19">
        <v>170</v>
      </c>
      <c r="U19" s="41">
        <f t="shared" si="1"/>
        <v>162035</v>
      </c>
      <c r="V19" s="41">
        <f t="shared" si="11"/>
        <v>358</v>
      </c>
      <c r="W19" s="41">
        <f t="shared" si="12"/>
        <v>102315</v>
      </c>
      <c r="X19" s="41">
        <f t="shared" si="13"/>
        <v>598</v>
      </c>
      <c r="Y19" s="41">
        <f t="shared" si="14"/>
        <v>59720</v>
      </c>
    </row>
    <row r="20" s="4" customFormat="1" ht="19" customHeight="1" spans="1:25">
      <c r="A20" s="20">
        <v>16</v>
      </c>
      <c r="B20" s="20" t="s">
        <v>35</v>
      </c>
      <c r="C20" s="18">
        <v>452</v>
      </c>
      <c r="D20" s="19">
        <f t="shared" si="2"/>
        <v>128820</v>
      </c>
      <c r="E20" s="18">
        <v>576</v>
      </c>
      <c r="F20" s="19">
        <f t="shared" si="3"/>
        <v>164160</v>
      </c>
      <c r="G20" s="19">
        <v>0</v>
      </c>
      <c r="H20" s="19">
        <f t="shared" si="4"/>
        <v>0</v>
      </c>
      <c r="I20" s="18">
        <v>174</v>
      </c>
      <c r="J20" s="19">
        <f t="shared" si="5"/>
        <v>20010</v>
      </c>
      <c r="K20" s="18">
        <v>152</v>
      </c>
      <c r="L20" s="19">
        <f t="shared" si="6"/>
        <v>18088</v>
      </c>
      <c r="M20" s="18">
        <v>469</v>
      </c>
      <c r="N20" s="19">
        <f t="shared" si="7"/>
        <v>39865</v>
      </c>
      <c r="O20" s="27">
        <v>774</v>
      </c>
      <c r="P20" s="19">
        <f t="shared" si="8"/>
        <v>76626</v>
      </c>
      <c r="Q20" s="19">
        <f t="shared" si="9"/>
        <v>2597</v>
      </c>
      <c r="R20" s="19">
        <f t="shared" si="10"/>
        <v>447569</v>
      </c>
      <c r="S20" s="19">
        <v>1140</v>
      </c>
      <c r="T20" s="19">
        <v>354</v>
      </c>
      <c r="U20" s="41">
        <f t="shared" si="1"/>
        <v>449063</v>
      </c>
      <c r="V20" s="41">
        <f t="shared" si="11"/>
        <v>1028</v>
      </c>
      <c r="W20" s="41">
        <f t="shared" si="12"/>
        <v>294120</v>
      </c>
      <c r="X20" s="41">
        <f t="shared" si="13"/>
        <v>1569</v>
      </c>
      <c r="Y20" s="41">
        <f t="shared" si="14"/>
        <v>154943</v>
      </c>
    </row>
    <row r="21" s="4" customFormat="1" ht="19" customHeight="1" spans="1:25">
      <c r="A21" s="17">
        <v>17</v>
      </c>
      <c r="B21" s="20" t="s">
        <v>36</v>
      </c>
      <c r="C21" s="18">
        <v>159</v>
      </c>
      <c r="D21" s="19">
        <f t="shared" si="2"/>
        <v>45315</v>
      </c>
      <c r="E21" s="18">
        <v>87</v>
      </c>
      <c r="F21" s="19">
        <f t="shared" si="3"/>
        <v>24795</v>
      </c>
      <c r="G21" s="19">
        <v>0</v>
      </c>
      <c r="H21" s="19">
        <f t="shared" si="4"/>
        <v>0</v>
      </c>
      <c r="I21" s="18">
        <v>53</v>
      </c>
      <c r="J21" s="19">
        <f t="shared" si="5"/>
        <v>6095</v>
      </c>
      <c r="K21" s="18">
        <v>56</v>
      </c>
      <c r="L21" s="19">
        <f t="shared" si="6"/>
        <v>6664</v>
      </c>
      <c r="M21" s="18">
        <v>137</v>
      </c>
      <c r="N21" s="19">
        <f t="shared" si="7"/>
        <v>11645</v>
      </c>
      <c r="O21" s="27">
        <v>141</v>
      </c>
      <c r="P21" s="19">
        <f t="shared" si="8"/>
        <v>13959</v>
      </c>
      <c r="Q21" s="19">
        <f t="shared" si="9"/>
        <v>633</v>
      </c>
      <c r="R21" s="19">
        <f t="shared" si="10"/>
        <v>108473</v>
      </c>
      <c r="S21" s="19">
        <v>1995</v>
      </c>
      <c r="T21" s="19">
        <v>204</v>
      </c>
      <c r="U21" s="41">
        <f t="shared" si="1"/>
        <v>110672</v>
      </c>
      <c r="V21" s="41">
        <f t="shared" si="11"/>
        <v>246</v>
      </c>
      <c r="W21" s="41">
        <f t="shared" si="12"/>
        <v>72105</v>
      </c>
      <c r="X21" s="41">
        <f t="shared" si="13"/>
        <v>387</v>
      </c>
      <c r="Y21" s="41">
        <f t="shared" si="14"/>
        <v>38567</v>
      </c>
    </row>
    <row r="22" s="4" customFormat="1" ht="19" customHeight="1" spans="1:25">
      <c r="A22" s="21">
        <v>18</v>
      </c>
      <c r="B22" s="21" t="s">
        <v>37</v>
      </c>
      <c r="C22" s="18">
        <v>180</v>
      </c>
      <c r="D22" s="19">
        <f t="shared" si="2"/>
        <v>51300</v>
      </c>
      <c r="E22" s="18">
        <v>99</v>
      </c>
      <c r="F22" s="19">
        <f t="shared" si="3"/>
        <v>28215</v>
      </c>
      <c r="G22" s="19">
        <v>1</v>
      </c>
      <c r="H22" s="19">
        <f t="shared" si="4"/>
        <v>285</v>
      </c>
      <c r="I22" s="18">
        <v>40</v>
      </c>
      <c r="J22" s="19">
        <f t="shared" si="5"/>
        <v>4600</v>
      </c>
      <c r="K22" s="18">
        <v>86</v>
      </c>
      <c r="L22" s="19">
        <f t="shared" si="6"/>
        <v>10234</v>
      </c>
      <c r="M22" s="18">
        <v>131</v>
      </c>
      <c r="N22" s="19">
        <f t="shared" si="7"/>
        <v>11135</v>
      </c>
      <c r="O22" s="27">
        <v>158</v>
      </c>
      <c r="P22" s="19">
        <f t="shared" si="8"/>
        <v>15642</v>
      </c>
      <c r="Q22" s="19">
        <f t="shared" si="9"/>
        <v>695</v>
      </c>
      <c r="R22" s="19">
        <f t="shared" si="10"/>
        <v>121411</v>
      </c>
      <c r="S22" s="19">
        <v>570</v>
      </c>
      <c r="T22" s="19">
        <v>0</v>
      </c>
      <c r="U22" s="41">
        <f t="shared" si="1"/>
        <v>121981</v>
      </c>
      <c r="V22" s="41">
        <f t="shared" si="11"/>
        <v>280</v>
      </c>
      <c r="W22" s="41">
        <f t="shared" si="12"/>
        <v>80370</v>
      </c>
      <c r="X22" s="41">
        <f t="shared" si="13"/>
        <v>415</v>
      </c>
      <c r="Y22" s="41">
        <f t="shared" si="14"/>
        <v>41611</v>
      </c>
    </row>
    <row r="23" s="4" customFormat="1" ht="19" customHeight="1" spans="1:25">
      <c r="A23" s="17">
        <v>19</v>
      </c>
      <c r="B23" s="20" t="s">
        <v>38</v>
      </c>
      <c r="C23" s="18">
        <v>138</v>
      </c>
      <c r="D23" s="19">
        <f t="shared" si="2"/>
        <v>39330</v>
      </c>
      <c r="E23" s="18">
        <v>51</v>
      </c>
      <c r="F23" s="19">
        <f t="shared" si="3"/>
        <v>14535</v>
      </c>
      <c r="G23" s="19">
        <v>1</v>
      </c>
      <c r="H23" s="19">
        <f t="shared" si="4"/>
        <v>285</v>
      </c>
      <c r="I23" s="18">
        <v>43</v>
      </c>
      <c r="J23" s="19">
        <f t="shared" si="5"/>
        <v>4945</v>
      </c>
      <c r="K23" s="18">
        <v>42</v>
      </c>
      <c r="L23" s="19">
        <f t="shared" si="6"/>
        <v>4998</v>
      </c>
      <c r="M23" s="18">
        <v>89</v>
      </c>
      <c r="N23" s="19">
        <f t="shared" si="7"/>
        <v>7565</v>
      </c>
      <c r="O23" s="27">
        <v>104</v>
      </c>
      <c r="P23" s="19">
        <f t="shared" si="8"/>
        <v>10296</v>
      </c>
      <c r="Q23" s="19">
        <f t="shared" si="9"/>
        <v>468</v>
      </c>
      <c r="R23" s="19">
        <f t="shared" si="10"/>
        <v>81954</v>
      </c>
      <c r="S23" s="19">
        <v>2280</v>
      </c>
      <c r="T23" s="19">
        <v>170</v>
      </c>
      <c r="U23" s="41">
        <f t="shared" si="1"/>
        <v>84404</v>
      </c>
      <c r="V23" s="41">
        <f t="shared" si="11"/>
        <v>190</v>
      </c>
      <c r="W23" s="41">
        <f t="shared" si="12"/>
        <v>56430</v>
      </c>
      <c r="X23" s="41">
        <f t="shared" si="13"/>
        <v>278</v>
      </c>
      <c r="Y23" s="41">
        <f t="shared" si="14"/>
        <v>27974</v>
      </c>
    </row>
    <row r="24" s="4" customFormat="1" ht="19" customHeight="1" spans="1:25">
      <c r="A24" s="20">
        <v>20</v>
      </c>
      <c r="B24" s="20" t="s">
        <v>39</v>
      </c>
      <c r="C24" s="18">
        <v>68</v>
      </c>
      <c r="D24" s="19">
        <f t="shared" si="2"/>
        <v>19380</v>
      </c>
      <c r="E24" s="18">
        <v>35</v>
      </c>
      <c r="F24" s="19">
        <f t="shared" si="3"/>
        <v>9975</v>
      </c>
      <c r="G24" s="19">
        <v>0</v>
      </c>
      <c r="H24" s="19">
        <f t="shared" si="4"/>
        <v>0</v>
      </c>
      <c r="I24" s="18">
        <v>39</v>
      </c>
      <c r="J24" s="19">
        <f t="shared" si="5"/>
        <v>4485</v>
      </c>
      <c r="K24" s="18">
        <v>37</v>
      </c>
      <c r="L24" s="19">
        <f t="shared" si="6"/>
        <v>4403</v>
      </c>
      <c r="M24" s="18">
        <v>67</v>
      </c>
      <c r="N24" s="19">
        <f t="shared" si="7"/>
        <v>5695</v>
      </c>
      <c r="O24" s="27">
        <v>59</v>
      </c>
      <c r="P24" s="19">
        <f t="shared" si="8"/>
        <v>5841</v>
      </c>
      <c r="Q24" s="19">
        <f t="shared" si="9"/>
        <v>305</v>
      </c>
      <c r="R24" s="19">
        <f t="shared" si="10"/>
        <v>49779</v>
      </c>
      <c r="S24" s="19">
        <v>0</v>
      </c>
      <c r="T24" s="19">
        <v>0</v>
      </c>
      <c r="U24" s="41">
        <f t="shared" si="1"/>
        <v>49779</v>
      </c>
      <c r="V24" s="41">
        <f t="shared" si="11"/>
        <v>103</v>
      </c>
      <c r="W24" s="41">
        <f t="shared" si="12"/>
        <v>29355</v>
      </c>
      <c r="X24" s="41">
        <f t="shared" si="13"/>
        <v>202</v>
      </c>
      <c r="Y24" s="41">
        <f t="shared" si="14"/>
        <v>20424</v>
      </c>
    </row>
    <row r="25" s="4" customFormat="1" ht="19" customHeight="1" spans="1:25">
      <c r="A25" s="17">
        <v>21</v>
      </c>
      <c r="B25" s="20" t="s">
        <v>40</v>
      </c>
      <c r="C25" s="18">
        <v>235</v>
      </c>
      <c r="D25" s="19">
        <f t="shared" si="2"/>
        <v>66975</v>
      </c>
      <c r="E25" s="18">
        <v>63</v>
      </c>
      <c r="F25" s="19">
        <f t="shared" si="3"/>
        <v>17955</v>
      </c>
      <c r="G25" s="19">
        <v>0</v>
      </c>
      <c r="H25" s="19">
        <f t="shared" si="4"/>
        <v>0</v>
      </c>
      <c r="I25" s="18">
        <v>120</v>
      </c>
      <c r="J25" s="19">
        <f t="shared" si="5"/>
        <v>13800</v>
      </c>
      <c r="K25" s="18">
        <v>71</v>
      </c>
      <c r="L25" s="19">
        <f t="shared" si="6"/>
        <v>8449</v>
      </c>
      <c r="M25" s="18">
        <v>181</v>
      </c>
      <c r="N25" s="19">
        <f t="shared" si="7"/>
        <v>15385</v>
      </c>
      <c r="O25" s="27">
        <v>179</v>
      </c>
      <c r="P25" s="19">
        <f t="shared" si="8"/>
        <v>17721</v>
      </c>
      <c r="Q25" s="19">
        <f t="shared" si="9"/>
        <v>849</v>
      </c>
      <c r="R25" s="19">
        <f t="shared" si="10"/>
        <v>140285</v>
      </c>
      <c r="S25" s="19">
        <v>285</v>
      </c>
      <c r="T25" s="19">
        <v>340</v>
      </c>
      <c r="U25" s="41">
        <f t="shared" si="1"/>
        <v>140910</v>
      </c>
      <c r="V25" s="41">
        <f t="shared" si="11"/>
        <v>298</v>
      </c>
      <c r="W25" s="41">
        <f t="shared" si="12"/>
        <v>85215</v>
      </c>
      <c r="X25" s="41">
        <f t="shared" si="13"/>
        <v>551</v>
      </c>
      <c r="Y25" s="41">
        <f t="shared" si="14"/>
        <v>55695</v>
      </c>
    </row>
    <row r="26" s="4" customFormat="1" ht="19" customHeight="1" spans="1:25">
      <c r="A26" s="20">
        <v>22</v>
      </c>
      <c r="B26" s="20" t="s">
        <v>41</v>
      </c>
      <c r="C26" s="18">
        <v>165</v>
      </c>
      <c r="D26" s="19">
        <f t="shared" si="2"/>
        <v>47025</v>
      </c>
      <c r="E26" s="18">
        <v>34</v>
      </c>
      <c r="F26" s="19">
        <f t="shared" si="3"/>
        <v>9690</v>
      </c>
      <c r="G26" s="19">
        <v>1</v>
      </c>
      <c r="H26" s="19">
        <f t="shared" si="4"/>
        <v>285</v>
      </c>
      <c r="I26" s="18">
        <v>44</v>
      </c>
      <c r="J26" s="19">
        <f t="shared" si="5"/>
        <v>5060</v>
      </c>
      <c r="K26" s="18">
        <v>46</v>
      </c>
      <c r="L26" s="19">
        <f t="shared" si="6"/>
        <v>5474</v>
      </c>
      <c r="M26" s="18">
        <v>91</v>
      </c>
      <c r="N26" s="19">
        <f t="shared" si="7"/>
        <v>7735</v>
      </c>
      <c r="O26" s="27">
        <v>112</v>
      </c>
      <c r="P26" s="19">
        <f t="shared" si="8"/>
        <v>11088</v>
      </c>
      <c r="Q26" s="19">
        <f t="shared" si="9"/>
        <v>493</v>
      </c>
      <c r="R26" s="19">
        <f t="shared" si="10"/>
        <v>86357</v>
      </c>
      <c r="S26" s="19">
        <v>285</v>
      </c>
      <c r="T26" s="19">
        <v>204</v>
      </c>
      <c r="U26" s="41">
        <f t="shared" si="1"/>
        <v>86846</v>
      </c>
      <c r="V26" s="41">
        <f t="shared" si="11"/>
        <v>200</v>
      </c>
      <c r="W26" s="41">
        <f t="shared" si="12"/>
        <v>57285</v>
      </c>
      <c r="X26" s="41">
        <f t="shared" si="13"/>
        <v>293</v>
      </c>
      <c r="Y26" s="41">
        <f t="shared" si="14"/>
        <v>29561</v>
      </c>
    </row>
    <row r="27" s="4" customFormat="1" ht="19" customHeight="1" spans="1:25">
      <c r="A27" s="17">
        <v>23</v>
      </c>
      <c r="B27" s="20" t="s">
        <v>42</v>
      </c>
      <c r="C27" s="18">
        <v>128</v>
      </c>
      <c r="D27" s="19">
        <f t="shared" si="2"/>
        <v>36480</v>
      </c>
      <c r="E27" s="18">
        <v>24</v>
      </c>
      <c r="F27" s="19">
        <f t="shared" si="3"/>
        <v>6840</v>
      </c>
      <c r="G27" s="19">
        <v>1</v>
      </c>
      <c r="H27" s="19">
        <f t="shared" si="4"/>
        <v>285</v>
      </c>
      <c r="I27" s="18">
        <v>43</v>
      </c>
      <c r="J27" s="19">
        <f t="shared" si="5"/>
        <v>4945</v>
      </c>
      <c r="K27" s="18">
        <v>40</v>
      </c>
      <c r="L27" s="19">
        <f t="shared" si="6"/>
        <v>4760</v>
      </c>
      <c r="M27" s="18">
        <v>68</v>
      </c>
      <c r="N27" s="19">
        <f t="shared" si="7"/>
        <v>5780</v>
      </c>
      <c r="O27" s="27">
        <v>72</v>
      </c>
      <c r="P27" s="19">
        <f t="shared" si="8"/>
        <v>7128</v>
      </c>
      <c r="Q27" s="19">
        <f t="shared" si="9"/>
        <v>376</v>
      </c>
      <c r="R27" s="19">
        <f t="shared" si="10"/>
        <v>66218</v>
      </c>
      <c r="S27" s="19">
        <v>0</v>
      </c>
      <c r="T27" s="19">
        <v>85</v>
      </c>
      <c r="U27" s="41">
        <f t="shared" si="1"/>
        <v>66303</v>
      </c>
      <c r="V27" s="41">
        <f t="shared" si="11"/>
        <v>153</v>
      </c>
      <c r="W27" s="41">
        <f t="shared" si="12"/>
        <v>43605</v>
      </c>
      <c r="X27" s="41">
        <f t="shared" si="13"/>
        <v>223</v>
      </c>
      <c r="Y27" s="41">
        <f t="shared" si="14"/>
        <v>22698</v>
      </c>
    </row>
    <row r="28" s="4" customFormat="1" ht="19" customHeight="1" spans="1:25">
      <c r="A28" s="20">
        <v>24</v>
      </c>
      <c r="B28" s="20" t="s">
        <v>43</v>
      </c>
      <c r="C28" s="18">
        <v>100</v>
      </c>
      <c r="D28" s="19">
        <f t="shared" si="2"/>
        <v>28500</v>
      </c>
      <c r="E28" s="18">
        <v>38</v>
      </c>
      <c r="F28" s="19">
        <f t="shared" si="3"/>
        <v>10830</v>
      </c>
      <c r="G28" s="19">
        <v>0</v>
      </c>
      <c r="H28" s="19">
        <f t="shared" si="4"/>
        <v>0</v>
      </c>
      <c r="I28" s="18">
        <v>14</v>
      </c>
      <c r="J28" s="19">
        <f t="shared" si="5"/>
        <v>1610</v>
      </c>
      <c r="K28" s="18">
        <v>28</v>
      </c>
      <c r="L28" s="19">
        <f t="shared" si="6"/>
        <v>3332</v>
      </c>
      <c r="M28" s="18">
        <v>25</v>
      </c>
      <c r="N28" s="19">
        <f t="shared" si="7"/>
        <v>2125</v>
      </c>
      <c r="O28" s="27">
        <v>80</v>
      </c>
      <c r="P28" s="19">
        <f t="shared" si="8"/>
        <v>7920</v>
      </c>
      <c r="Q28" s="19">
        <f t="shared" si="9"/>
        <v>285</v>
      </c>
      <c r="R28" s="19">
        <f t="shared" si="10"/>
        <v>54317</v>
      </c>
      <c r="S28" s="19">
        <v>855</v>
      </c>
      <c r="T28" s="19">
        <v>198</v>
      </c>
      <c r="U28" s="41">
        <f t="shared" si="1"/>
        <v>55370</v>
      </c>
      <c r="V28" s="41">
        <f t="shared" si="11"/>
        <v>138</v>
      </c>
      <c r="W28" s="41">
        <f t="shared" si="12"/>
        <v>40185</v>
      </c>
      <c r="X28" s="41">
        <f t="shared" si="13"/>
        <v>147</v>
      </c>
      <c r="Y28" s="41">
        <f t="shared" si="14"/>
        <v>15185</v>
      </c>
    </row>
    <row r="29" s="4" customFormat="1" ht="19" customHeight="1" spans="1:25">
      <c r="A29" s="17">
        <v>25</v>
      </c>
      <c r="B29" s="22" t="s">
        <v>44</v>
      </c>
      <c r="C29" s="18">
        <v>15</v>
      </c>
      <c r="D29" s="19">
        <f t="shared" si="2"/>
        <v>4275</v>
      </c>
      <c r="E29" s="18">
        <v>0</v>
      </c>
      <c r="F29" s="19">
        <f t="shared" si="3"/>
        <v>0</v>
      </c>
      <c r="G29" s="19">
        <v>0</v>
      </c>
      <c r="H29" s="19">
        <f t="shared" si="4"/>
        <v>0</v>
      </c>
      <c r="I29" s="18">
        <v>5</v>
      </c>
      <c r="J29" s="19">
        <f t="shared" si="5"/>
        <v>575</v>
      </c>
      <c r="K29" s="18">
        <v>6</v>
      </c>
      <c r="L29" s="19">
        <f t="shared" si="6"/>
        <v>714</v>
      </c>
      <c r="M29" s="18">
        <v>9</v>
      </c>
      <c r="N29" s="19">
        <f t="shared" si="7"/>
        <v>765</v>
      </c>
      <c r="O29" s="27">
        <v>8</v>
      </c>
      <c r="P29" s="19">
        <f t="shared" si="8"/>
        <v>792</v>
      </c>
      <c r="Q29" s="19">
        <f t="shared" si="9"/>
        <v>43</v>
      </c>
      <c r="R29" s="19">
        <f t="shared" si="10"/>
        <v>7121</v>
      </c>
      <c r="S29" s="19">
        <v>0</v>
      </c>
      <c r="T29" s="19">
        <v>0</v>
      </c>
      <c r="U29" s="41">
        <f t="shared" si="1"/>
        <v>7121</v>
      </c>
      <c r="V29" s="41">
        <f t="shared" si="11"/>
        <v>15</v>
      </c>
      <c r="W29" s="41">
        <f t="shared" si="12"/>
        <v>4275</v>
      </c>
      <c r="X29" s="41">
        <f t="shared" si="13"/>
        <v>28</v>
      </c>
      <c r="Y29" s="41">
        <f t="shared" si="14"/>
        <v>2846</v>
      </c>
    </row>
    <row r="30" s="4" customFormat="1" ht="19" customHeight="1" spans="1:25">
      <c r="A30" s="20">
        <v>26</v>
      </c>
      <c r="B30" s="22" t="s">
        <v>45</v>
      </c>
      <c r="C30" s="18">
        <v>29</v>
      </c>
      <c r="D30" s="19">
        <f t="shared" si="2"/>
        <v>8265</v>
      </c>
      <c r="E30" s="18">
        <v>0</v>
      </c>
      <c r="F30" s="19">
        <f t="shared" si="3"/>
        <v>0</v>
      </c>
      <c r="G30" s="19">
        <v>0</v>
      </c>
      <c r="H30" s="19">
        <f t="shared" si="4"/>
        <v>0</v>
      </c>
      <c r="I30" s="18">
        <v>5</v>
      </c>
      <c r="J30" s="19">
        <f t="shared" si="5"/>
        <v>575</v>
      </c>
      <c r="K30" s="18">
        <v>8</v>
      </c>
      <c r="L30" s="19">
        <f t="shared" si="6"/>
        <v>952</v>
      </c>
      <c r="M30" s="18">
        <v>21</v>
      </c>
      <c r="N30" s="19">
        <f t="shared" si="7"/>
        <v>1785</v>
      </c>
      <c r="O30" s="27">
        <v>15</v>
      </c>
      <c r="P30" s="19">
        <f t="shared" si="8"/>
        <v>1485</v>
      </c>
      <c r="Q30" s="19">
        <f t="shared" si="9"/>
        <v>78</v>
      </c>
      <c r="R30" s="19">
        <f t="shared" si="10"/>
        <v>13062</v>
      </c>
      <c r="S30" s="19">
        <v>0</v>
      </c>
      <c r="T30" s="19">
        <v>0</v>
      </c>
      <c r="U30" s="41">
        <f t="shared" si="1"/>
        <v>13062</v>
      </c>
      <c r="V30" s="41">
        <f t="shared" si="11"/>
        <v>29</v>
      </c>
      <c r="W30" s="41">
        <f t="shared" si="12"/>
        <v>8265</v>
      </c>
      <c r="X30" s="41">
        <f t="shared" si="13"/>
        <v>49</v>
      </c>
      <c r="Y30" s="41">
        <f t="shared" si="14"/>
        <v>4797</v>
      </c>
    </row>
    <row r="31" s="4" customFormat="1" ht="19" customHeight="1" spans="1:26">
      <c r="A31" s="20" t="s">
        <v>46</v>
      </c>
      <c r="B31" s="20"/>
      <c r="C31" s="18">
        <f t="shared" ref="C31:P31" si="15">SUM(C5:C30)</f>
        <v>5387</v>
      </c>
      <c r="D31" s="18">
        <f t="shared" si="15"/>
        <v>1535295</v>
      </c>
      <c r="E31" s="18">
        <f t="shared" si="15"/>
        <v>2072</v>
      </c>
      <c r="F31" s="18">
        <f t="shared" si="15"/>
        <v>590520</v>
      </c>
      <c r="G31" s="18">
        <f t="shared" si="15"/>
        <v>14</v>
      </c>
      <c r="H31" s="18">
        <f t="shared" si="15"/>
        <v>3990</v>
      </c>
      <c r="I31" s="18">
        <f t="shared" si="15"/>
        <v>1631</v>
      </c>
      <c r="J31" s="18">
        <f t="shared" si="15"/>
        <v>187565</v>
      </c>
      <c r="K31" s="18">
        <f t="shared" si="15"/>
        <v>1647</v>
      </c>
      <c r="L31" s="18">
        <f t="shared" si="15"/>
        <v>195993</v>
      </c>
      <c r="M31" s="18">
        <f t="shared" si="15"/>
        <v>3473</v>
      </c>
      <c r="N31" s="18">
        <f t="shared" si="15"/>
        <v>295205</v>
      </c>
      <c r="O31" s="18">
        <f t="shared" si="15"/>
        <v>4487</v>
      </c>
      <c r="P31" s="18">
        <f t="shared" si="15"/>
        <v>444213</v>
      </c>
      <c r="Q31" s="18">
        <f t="shared" ref="Q31:Y31" si="16">SUM(Q5:Q30)</f>
        <v>18711</v>
      </c>
      <c r="R31" s="18">
        <f t="shared" si="16"/>
        <v>3252781</v>
      </c>
      <c r="S31" s="18">
        <f t="shared" si="16"/>
        <v>10545</v>
      </c>
      <c r="T31" s="18">
        <f t="shared" si="16"/>
        <v>4510</v>
      </c>
      <c r="U31" s="18">
        <f t="shared" si="16"/>
        <v>3267836</v>
      </c>
      <c r="V31" s="18">
        <f t="shared" si="16"/>
        <v>7473</v>
      </c>
      <c r="W31" s="18">
        <f t="shared" si="16"/>
        <v>2140350</v>
      </c>
      <c r="X31" s="18">
        <f t="shared" si="16"/>
        <v>11238</v>
      </c>
      <c r="Y31" s="18">
        <f t="shared" si="16"/>
        <v>1127486</v>
      </c>
      <c r="Z31" s="44"/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2129805</v>
      </c>
      <c r="W34" s="6">
        <f>J31+N31+P31+L31</f>
        <v>1122976</v>
      </c>
      <c r="X34" s="43">
        <f>V31+X31</f>
        <v>18711</v>
      </c>
      <c r="Y34" s="43">
        <f>W31+Y31</f>
        <v>3267836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Z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2022-05-12T01:16:41Z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