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最新" sheetId="2" r:id="rId1"/>
  </sheets>
  <definedNames>
    <definedName name="_xlnm._FilterDatabase" localSheetId="0" hidden="1">最新!$A$2:$J$7</definedName>
    <definedName name="_xlnm.Print_Titles" localSheetId="0">最新!$2:$3</definedName>
  </definedNames>
  <calcPr calcId="144525"/>
</workbook>
</file>

<file path=xl/sharedStrings.xml><?xml version="1.0" encoding="utf-8"?>
<sst xmlns="http://schemas.openxmlformats.org/spreadsheetml/2006/main" count="58" uniqueCount="29">
  <si>
    <t>2025年1月以来福清农业受灾情况及中央防灾减灾资金分配方案</t>
  </si>
  <si>
    <t>序号</t>
  </si>
  <si>
    <t>镇街</t>
  </si>
  <si>
    <t>受灾类型</t>
  </si>
  <si>
    <t>受灾作物</t>
  </si>
  <si>
    <t>受灾情况</t>
  </si>
  <si>
    <t>本级财政无配套
按总额80万元的分配方案</t>
  </si>
  <si>
    <t>产量损失1-3成（含）（亩)</t>
  </si>
  <si>
    <t>产量损失3-8成（亩)</t>
  </si>
  <si>
    <t>产量损失8成（含）以上（亩)</t>
  </si>
  <si>
    <t>以产量损失8成（含）以上为标准，折算后总损失面积(亩）</t>
  </si>
  <si>
    <t>应补金额（元）</t>
  </si>
  <si>
    <t>各镇街（农场）分配总额（元）</t>
  </si>
  <si>
    <t>一都镇</t>
  </si>
  <si>
    <t>1月低温</t>
  </si>
  <si>
    <t>粮油作物、蔬菜</t>
  </si>
  <si>
    <t>水果</t>
  </si>
  <si>
    <t>渔溪镇</t>
  </si>
  <si>
    <t>7月暴雨</t>
  </si>
  <si>
    <t>江镜镇</t>
  </si>
  <si>
    <t>东张镇</t>
  </si>
  <si>
    <t>2月低温</t>
  </si>
  <si>
    <t>上迳镇</t>
  </si>
  <si>
    <t>海口镇</t>
  </si>
  <si>
    <t>东阁农场</t>
  </si>
  <si>
    <t>南岭镇</t>
  </si>
  <si>
    <t>龙山街道</t>
  </si>
  <si>
    <t>总计</t>
  </si>
  <si>
    <t>总损失面积折算说明：依据灾情的统计标准，将受灾情况分成3类，在测算补助标准时按受灾轻重予以补助。其中：产量损失8成（含）以上，补助标准系数取1；产量损失3-8成的，补助标准系数取0.625（0.5/0.8）；产量损失1-3成（含）的，补助标准系数取0.25(0.2/0.8)。
如：以一都镇1月低温粮油作物、蔬菜受灾作物为例，产量损失1-3成（含）40亩，产量损失3-8成30亩，产量损失8成（含）以上情况30亩，则以产量损失8成（含）以上为标准，折算后总损失面积为=40*0.25+30*0.625+30=58.75亩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</si>
</sst>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0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Alignment="0"/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2" fillId="21" borderId="12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selection activeCell="H6" sqref="H6"/>
    </sheetView>
  </sheetViews>
  <sheetFormatPr defaultColWidth="9" defaultRowHeight="13.5"/>
  <cols>
    <col min="1" max="1" width="4.25" customWidth="1"/>
    <col min="2" max="2" width="8.375" customWidth="1"/>
    <col min="3" max="3" width="10.375" customWidth="1"/>
    <col min="4" max="4" width="15.625" customWidth="1"/>
    <col min="5" max="5" width="13.875" style="1" customWidth="1"/>
    <col min="6" max="6" width="15.5" style="1" customWidth="1"/>
    <col min="7" max="7" width="14.75" style="1" customWidth="1"/>
    <col min="8" max="8" width="19" style="1" customWidth="1"/>
    <col min="9" max="9" width="17.75" customWidth="1"/>
    <col min="10" max="10" width="13.7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/>
      <c r="G2" s="5"/>
      <c r="H2" s="5"/>
      <c r="I2" s="18" t="s">
        <v>6</v>
      </c>
      <c r="J2" s="19"/>
    </row>
    <row r="3" ht="91.5" customHeight="1" spans="1:10">
      <c r="A3" s="3"/>
      <c r="B3" s="3"/>
      <c r="C3" s="3"/>
      <c r="D3" s="3"/>
      <c r="E3" s="6" t="s">
        <v>7</v>
      </c>
      <c r="F3" s="6" t="s">
        <v>8</v>
      </c>
      <c r="G3" s="6" t="s">
        <v>9</v>
      </c>
      <c r="H3" s="6" t="s">
        <v>10</v>
      </c>
      <c r="I3" s="20" t="s">
        <v>11</v>
      </c>
      <c r="J3" s="20" t="s">
        <v>12</v>
      </c>
    </row>
    <row r="4" ht="24" customHeight="1" spans="1:10">
      <c r="A4" s="7">
        <v>1</v>
      </c>
      <c r="B4" s="7" t="s">
        <v>13</v>
      </c>
      <c r="C4" s="7" t="s">
        <v>14</v>
      </c>
      <c r="D4" s="8" t="s">
        <v>15</v>
      </c>
      <c r="E4" s="9">
        <v>40</v>
      </c>
      <c r="F4" s="9">
        <v>30</v>
      </c>
      <c r="G4" s="9">
        <v>30</v>
      </c>
      <c r="H4" s="10">
        <f t="shared" ref="H4:H20" si="0">E4*0.25+F4*0.625+G4*1</f>
        <v>58.75</v>
      </c>
      <c r="I4" s="21">
        <f t="shared" ref="I4:I20" si="1">H4/$H$21*800000</f>
        <v>11567.9493963746</v>
      </c>
      <c r="J4" s="22">
        <v>375600</v>
      </c>
    </row>
    <row r="5" ht="24" customHeight="1" spans="1:10">
      <c r="A5" s="7">
        <v>2</v>
      </c>
      <c r="B5" s="7"/>
      <c r="C5" s="7" t="s">
        <v>14</v>
      </c>
      <c r="D5" s="11" t="s">
        <v>16</v>
      </c>
      <c r="E5" s="9">
        <v>6830</v>
      </c>
      <c r="F5" s="9">
        <v>0</v>
      </c>
      <c r="G5" s="9">
        <v>142</v>
      </c>
      <c r="H5" s="10">
        <f t="shared" si="0"/>
        <v>1849.5</v>
      </c>
      <c r="I5" s="21">
        <f t="shared" si="1"/>
        <v>364168.892061187</v>
      </c>
      <c r="J5" s="22"/>
    </row>
    <row r="6" ht="24" customHeight="1" spans="1:10">
      <c r="A6" s="7">
        <v>3</v>
      </c>
      <c r="B6" s="12" t="s">
        <v>17</v>
      </c>
      <c r="C6" s="12" t="s">
        <v>14</v>
      </c>
      <c r="D6" s="8" t="s">
        <v>15</v>
      </c>
      <c r="E6" s="9">
        <v>0</v>
      </c>
      <c r="F6" s="9">
        <v>1028</v>
      </c>
      <c r="G6" s="9">
        <v>0</v>
      </c>
      <c r="H6" s="10">
        <f t="shared" si="0"/>
        <v>642.5</v>
      </c>
      <c r="I6" s="21">
        <f t="shared" si="1"/>
        <v>126509.063611415</v>
      </c>
      <c r="J6" s="22">
        <v>127400</v>
      </c>
    </row>
    <row r="7" ht="24" customHeight="1" spans="1:10">
      <c r="A7" s="7">
        <v>4</v>
      </c>
      <c r="B7" s="12"/>
      <c r="C7" s="7" t="s">
        <v>18</v>
      </c>
      <c r="D7" s="8" t="s">
        <v>15</v>
      </c>
      <c r="E7" s="9">
        <v>5</v>
      </c>
      <c r="F7" s="9">
        <v>5</v>
      </c>
      <c r="G7" s="9">
        <v>0</v>
      </c>
      <c r="H7" s="10">
        <f t="shared" si="0"/>
        <v>4.375</v>
      </c>
      <c r="I7" s="21">
        <f t="shared" si="1"/>
        <v>861.443040155552</v>
      </c>
      <c r="J7" s="22"/>
    </row>
    <row r="8" ht="24" customHeight="1" spans="1:10">
      <c r="A8" s="7">
        <v>5</v>
      </c>
      <c r="B8" s="7" t="s">
        <v>19</v>
      </c>
      <c r="C8" s="7" t="s">
        <v>18</v>
      </c>
      <c r="D8" s="8" t="s">
        <v>15</v>
      </c>
      <c r="E8" s="9">
        <v>20</v>
      </c>
      <c r="F8" s="9">
        <v>392</v>
      </c>
      <c r="G8" s="9">
        <v>0</v>
      </c>
      <c r="H8" s="13">
        <f t="shared" si="0"/>
        <v>250</v>
      </c>
      <c r="I8" s="16">
        <f t="shared" si="1"/>
        <v>49225.3165803173</v>
      </c>
      <c r="J8" s="22">
        <v>96500</v>
      </c>
    </row>
    <row r="9" ht="24" customHeight="1" spans="1:10">
      <c r="A9" s="7">
        <v>6</v>
      </c>
      <c r="B9" s="7"/>
      <c r="C9" s="7" t="s">
        <v>18</v>
      </c>
      <c r="D9" s="8" t="s">
        <v>16</v>
      </c>
      <c r="E9" s="9">
        <v>0</v>
      </c>
      <c r="F9" s="9">
        <v>0</v>
      </c>
      <c r="G9" s="9">
        <v>240</v>
      </c>
      <c r="H9" s="13">
        <f t="shared" si="0"/>
        <v>240</v>
      </c>
      <c r="I9" s="16">
        <f t="shared" si="1"/>
        <v>47256.3039171046</v>
      </c>
      <c r="J9" s="22"/>
    </row>
    <row r="10" ht="24" customHeight="1" spans="1:10">
      <c r="A10" s="7">
        <v>7</v>
      </c>
      <c r="B10" s="7" t="s">
        <v>20</v>
      </c>
      <c r="C10" s="7" t="s">
        <v>21</v>
      </c>
      <c r="D10" s="8" t="s">
        <v>15</v>
      </c>
      <c r="E10" s="9">
        <v>100</v>
      </c>
      <c r="F10" s="9">
        <v>100</v>
      </c>
      <c r="G10" s="9">
        <v>100</v>
      </c>
      <c r="H10" s="10">
        <f t="shared" si="0"/>
        <v>187.5</v>
      </c>
      <c r="I10" s="21">
        <f t="shared" si="1"/>
        <v>36918.9874352379</v>
      </c>
      <c r="J10" s="22">
        <v>78000</v>
      </c>
    </row>
    <row r="11" ht="24" customHeight="1" spans="1:10">
      <c r="A11" s="7">
        <v>8</v>
      </c>
      <c r="B11" s="7"/>
      <c r="C11" s="7" t="s">
        <v>21</v>
      </c>
      <c r="D11" s="11" t="s">
        <v>16</v>
      </c>
      <c r="E11" s="9">
        <v>15</v>
      </c>
      <c r="F11" s="9">
        <v>0</v>
      </c>
      <c r="G11" s="9">
        <v>35</v>
      </c>
      <c r="H11" s="10">
        <f t="shared" si="0"/>
        <v>38.75</v>
      </c>
      <c r="I11" s="21">
        <f t="shared" si="1"/>
        <v>7629.92406994917</v>
      </c>
      <c r="J11" s="22"/>
    </row>
    <row r="12" ht="24" customHeight="1" spans="1:10">
      <c r="A12" s="7">
        <v>9</v>
      </c>
      <c r="B12" s="7"/>
      <c r="C12" s="7" t="s">
        <v>18</v>
      </c>
      <c r="D12" s="8" t="s">
        <v>15</v>
      </c>
      <c r="E12" s="9">
        <v>425</v>
      </c>
      <c r="F12" s="9">
        <v>94.1</v>
      </c>
      <c r="G12" s="9">
        <v>4.4</v>
      </c>
      <c r="H12" s="13">
        <f t="shared" si="0"/>
        <v>169.4625</v>
      </c>
      <c r="I12" s="16">
        <f t="shared" si="1"/>
        <v>33367.3808439681</v>
      </c>
      <c r="J12" s="22"/>
    </row>
    <row r="13" ht="24" customHeight="1" spans="1:10">
      <c r="A13" s="7">
        <v>10</v>
      </c>
      <c r="B13" s="7"/>
      <c r="C13" s="7" t="s">
        <v>18</v>
      </c>
      <c r="D13" s="11" t="s">
        <v>16</v>
      </c>
      <c r="E13" s="9">
        <v>0</v>
      </c>
      <c r="F13" s="9">
        <v>0</v>
      </c>
      <c r="G13" s="9">
        <v>0.3</v>
      </c>
      <c r="H13" s="13">
        <f t="shared" si="0"/>
        <v>0.3</v>
      </c>
      <c r="I13" s="16">
        <f t="shared" si="1"/>
        <v>59.0703798963807</v>
      </c>
      <c r="J13" s="22"/>
    </row>
    <row r="14" ht="24" customHeight="1" spans="1:10">
      <c r="A14" s="7">
        <v>11</v>
      </c>
      <c r="B14" s="12" t="s">
        <v>22</v>
      </c>
      <c r="C14" s="7" t="s">
        <v>18</v>
      </c>
      <c r="D14" s="11" t="s">
        <v>15</v>
      </c>
      <c r="E14" s="9">
        <v>52</v>
      </c>
      <c r="F14" s="9">
        <v>514.6</v>
      </c>
      <c r="G14" s="9">
        <v>1</v>
      </c>
      <c r="H14" s="13">
        <f t="shared" si="0"/>
        <v>335.625</v>
      </c>
      <c r="I14" s="16">
        <f t="shared" si="1"/>
        <v>66084.9875090759</v>
      </c>
      <c r="J14" s="22">
        <v>66100</v>
      </c>
    </row>
    <row r="15" ht="24" customHeight="1" spans="1:10">
      <c r="A15" s="7">
        <v>12</v>
      </c>
      <c r="B15" s="12" t="s">
        <v>23</v>
      </c>
      <c r="C15" s="7" t="s">
        <v>21</v>
      </c>
      <c r="D15" s="8" t="s">
        <v>15</v>
      </c>
      <c r="E15" s="9">
        <v>396</v>
      </c>
      <c r="F15" s="9">
        <v>80</v>
      </c>
      <c r="G15" s="9">
        <v>0</v>
      </c>
      <c r="H15" s="13">
        <f t="shared" si="0"/>
        <v>149</v>
      </c>
      <c r="I15" s="16">
        <f t="shared" si="1"/>
        <v>29338.2886818691</v>
      </c>
      <c r="J15" s="22">
        <v>29300</v>
      </c>
    </row>
    <row r="16" ht="24" customHeight="1" spans="1:10">
      <c r="A16" s="7">
        <v>13</v>
      </c>
      <c r="B16" s="12" t="s">
        <v>24</v>
      </c>
      <c r="C16" s="14" t="s">
        <v>21</v>
      </c>
      <c r="D16" s="8" t="s">
        <v>15</v>
      </c>
      <c r="E16" s="9">
        <v>419</v>
      </c>
      <c r="F16" s="9">
        <v>0</v>
      </c>
      <c r="G16" s="9">
        <v>0</v>
      </c>
      <c r="H16" s="13">
        <f t="shared" si="0"/>
        <v>104.75</v>
      </c>
      <c r="I16" s="16">
        <f t="shared" si="1"/>
        <v>20625.4076471529</v>
      </c>
      <c r="J16" s="22">
        <v>20600</v>
      </c>
    </row>
    <row r="17" ht="24" customHeight="1" spans="1:10">
      <c r="A17" s="7">
        <v>14</v>
      </c>
      <c r="B17" s="12" t="s">
        <v>25</v>
      </c>
      <c r="C17" s="12" t="s">
        <v>18</v>
      </c>
      <c r="D17" s="8" t="s">
        <v>15</v>
      </c>
      <c r="E17" s="9">
        <v>41</v>
      </c>
      <c r="F17" s="9">
        <v>0</v>
      </c>
      <c r="G17" s="9">
        <v>5</v>
      </c>
      <c r="H17" s="13">
        <f t="shared" si="0"/>
        <v>15.25</v>
      </c>
      <c r="I17" s="16">
        <f t="shared" si="1"/>
        <v>3002.74431139935</v>
      </c>
      <c r="J17" s="22">
        <v>5500</v>
      </c>
    </row>
    <row r="18" ht="24" customHeight="1" spans="1:10">
      <c r="A18" s="7">
        <v>15</v>
      </c>
      <c r="B18" s="12"/>
      <c r="C18" s="12" t="s">
        <v>18</v>
      </c>
      <c r="D18" s="11" t="s">
        <v>16</v>
      </c>
      <c r="E18" s="9">
        <v>10</v>
      </c>
      <c r="F18" s="9">
        <v>0</v>
      </c>
      <c r="G18" s="9">
        <v>10</v>
      </c>
      <c r="H18" s="13">
        <f t="shared" si="0"/>
        <v>12.5</v>
      </c>
      <c r="I18" s="16">
        <f t="shared" si="1"/>
        <v>2461.26582901586</v>
      </c>
      <c r="J18" s="22"/>
    </row>
    <row r="19" ht="24" customHeight="1" spans="1:10">
      <c r="A19" s="7">
        <v>16</v>
      </c>
      <c r="B19" s="12" t="s">
        <v>26</v>
      </c>
      <c r="C19" s="7" t="s">
        <v>14</v>
      </c>
      <c r="D19" s="8" t="s">
        <v>15</v>
      </c>
      <c r="E19" s="9">
        <v>0</v>
      </c>
      <c r="F19" s="9">
        <v>0</v>
      </c>
      <c r="G19" s="9">
        <v>1</v>
      </c>
      <c r="H19" s="13">
        <f t="shared" si="0"/>
        <v>1</v>
      </c>
      <c r="I19" s="16">
        <f t="shared" si="1"/>
        <v>196.901266321269</v>
      </c>
      <c r="J19" s="22">
        <v>1000</v>
      </c>
    </row>
    <row r="20" ht="24" customHeight="1" spans="1:10">
      <c r="A20" s="7">
        <v>17</v>
      </c>
      <c r="B20" s="12"/>
      <c r="C20" s="7" t="s">
        <v>14</v>
      </c>
      <c r="D20" s="11" t="s">
        <v>16</v>
      </c>
      <c r="E20" s="9">
        <v>0</v>
      </c>
      <c r="F20" s="9">
        <v>3.5</v>
      </c>
      <c r="G20" s="9">
        <v>1.5</v>
      </c>
      <c r="H20" s="13">
        <f t="shared" si="0"/>
        <v>3.6875</v>
      </c>
      <c r="I20" s="16">
        <f t="shared" si="1"/>
        <v>726.07341955968</v>
      </c>
      <c r="J20" s="22"/>
    </row>
    <row r="21" ht="27" customHeight="1" spans="1:10">
      <c r="A21" s="7" t="s">
        <v>27</v>
      </c>
      <c r="B21" s="7"/>
      <c r="C21" s="7"/>
      <c r="D21" s="7"/>
      <c r="E21" s="15">
        <f t="shared" ref="E21:J21" si="2">SUM(E4:E20)</f>
        <v>8353</v>
      </c>
      <c r="F21" s="15">
        <f t="shared" si="2"/>
        <v>2247.2</v>
      </c>
      <c r="G21" s="15">
        <f t="shared" si="2"/>
        <v>570.2</v>
      </c>
      <c r="H21" s="16">
        <f t="shared" si="2"/>
        <v>4062.95</v>
      </c>
      <c r="I21" s="16">
        <f t="shared" si="2"/>
        <v>800000</v>
      </c>
      <c r="J21" s="22">
        <f t="shared" si="2"/>
        <v>800000</v>
      </c>
    </row>
    <row r="22" ht="66" customHeight="1" spans="1:10">
      <c r="A22" s="17" t="s">
        <v>28</v>
      </c>
      <c r="B22" s="17"/>
      <c r="C22" s="17"/>
      <c r="D22" s="17"/>
      <c r="E22" s="17"/>
      <c r="F22" s="17"/>
      <c r="G22" s="17"/>
      <c r="H22" s="17"/>
      <c r="I22" s="17"/>
      <c r="J22" s="17"/>
    </row>
  </sheetData>
  <mergeCells count="21">
    <mergeCell ref="A1:J1"/>
    <mergeCell ref="E2:H2"/>
    <mergeCell ref="I2:J2"/>
    <mergeCell ref="A21:D21"/>
    <mergeCell ref="A22:J22"/>
    <mergeCell ref="A2:A3"/>
    <mergeCell ref="B2:B3"/>
    <mergeCell ref="B4:B5"/>
    <mergeCell ref="B6:B7"/>
    <mergeCell ref="B8:B9"/>
    <mergeCell ref="B10:B13"/>
    <mergeCell ref="B17:B18"/>
    <mergeCell ref="B19:B20"/>
    <mergeCell ref="C2:C3"/>
    <mergeCell ref="D2:D3"/>
    <mergeCell ref="J4:J5"/>
    <mergeCell ref="J6:J7"/>
    <mergeCell ref="J8:J9"/>
    <mergeCell ref="J10:J13"/>
    <mergeCell ref="J17:J18"/>
    <mergeCell ref="J19:J20"/>
  </mergeCells>
  <pageMargins left="0.748031496062992" right="0.196850393700787" top="0.984251968503937" bottom="0.984251968503937" header="0.511811023622047" footer="0.51181102362204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2006-09-16T00:00:00Z</dcterms:created>
  <cp:lastPrinted>2025-10-19T08:06:00Z</cp:lastPrinted>
  <dcterms:modified xsi:type="dcterms:W3CDTF">2025-11-10T03:40:16Z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KSOProductBuildVer">
    <vt:lpwstr>2052-11.8.2.10229</vt:lpwstr>
  </property>
</Properties>
</file>